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  <sheet name="Πίνακας 13" sheetId="2" r:id="rId2"/>
  </sheets>
  <definedNames>
    <definedName name="_xlnm.Print_Area" localSheetId="0">'Πίνακας 12'!$A$1:$Z$23</definedName>
    <definedName name="_xlnm.Print_Area" localSheetId="1">'Πίνακας 13'!$A$1:$Z$18</definedName>
  </definedNames>
  <calcPr fullCalcOnLoad="1"/>
</workbook>
</file>

<file path=xl/sharedStrings.xml><?xml version="1.0" encoding="utf-8"?>
<sst xmlns="http://schemas.openxmlformats.org/spreadsheetml/2006/main" count="103" uniqueCount="60">
  <si>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</si>
  <si>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</si>
  <si>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</si>
  <si>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</si>
  <si>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</si>
  <si>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</si>
  <si>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</si>
  <si>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</si>
  <si>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</si>
  <si>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</si>
  <si>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</si>
  <si>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</si>
  <si>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</si>
  <si>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</si>
  <si>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</si>
  <si>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</si>
  <si>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</si>
  <si>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</si>
  <si>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</si>
  <si>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</si>
  <si>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</si>
  <si>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</si>
  <si>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</si>
  <si>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</si>
  <si>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</si>
  <si>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</si>
  <si>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</si>
  <si>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</si>
  <si>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</si>
  <si>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</si>
  <si>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</si>
  <si>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</si>
  <si>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</si>
  <si>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</si>
  <si>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</si>
  <si>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</si>
  <si>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</si>
  <si>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</si>
  <si>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</si>
  <si>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</si>
  <si>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</si>
  <si>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</si>
  <si>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</si>
  <si>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</si>
  <si>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</si>
  <si>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</si>
  <si>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</si>
  <si>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</si>
  <si>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Χ</t>
  </si>
  <si>
    <t>X</t>
  </si>
  <si>
    <t>ΕΝΗΜΕΡΩΣΗ/ΕΠΙΚΟΙΝ.</t>
  </si>
  <si>
    <t xml:space="preserve">     Λάρνακα</t>
  </si>
  <si>
    <t>Αμμόχωστος</t>
  </si>
  <si>
    <t>Διαχείριση ακίνητης περιουσίας</t>
  </si>
  <si>
    <t xml:space="preserve">Ξ= Δημόσια διοίκηση </t>
  </si>
  <si>
    <t>Σημείωση: ### = διαίρεση διά μηδέν</t>
  </si>
  <si>
    <t>Εκπαίδευση</t>
  </si>
  <si>
    <t>Αρ.</t>
  </si>
  <si>
    <t>ΠΙΝΑΚΑΣ 12 : Εγγεγραμμένη Ανεργία κατά Οικονομική Δραστηριότητα και κατά Επαρχία κατά τον Μάιο του 2012 και  2011</t>
  </si>
  <si>
    <t>ΠΙΝΑΚΑΣ 13 : Εγγεγραμμένη Ανεργία κατά Επαγγελματική Κατηγορία και κατά Επαρχία κατά τον Μάιο 2012 και  2011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</si>
</sst>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27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8" xfId="0" applyNumberFormat="1" applyFont="1" applyFill="1" applyBorder="1" applyAlignment="1">
      <alignment/>
    </xf>
    <xf numFmtId="9" fontId="2" fillId="0" borderId="19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17" xfId="0" applyNumberFormat="1" applyFont="1" applyFill="1" applyBorder="1" applyAlignment="1">
      <alignment/>
    </xf>
    <xf numFmtId="9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25" fillId="0" borderId="14" xfId="61" applyFont="1" applyBorder="1">
      <alignment/>
      <protection/>
    </xf>
    <xf numFmtId="0" fontId="25" fillId="0" borderId="14" xfId="63" applyFont="1" applyBorder="1">
      <alignment/>
      <protection/>
    </xf>
    <xf numFmtId="0" fontId="0" fillId="0" borderId="14" xfId="0" applyBorder="1" applyAlignment="1">
      <alignment/>
    </xf>
    <xf numFmtId="0" fontId="0" fillId="0" borderId="23" xfId="0" applyFont="1" applyFill="1" applyBorder="1" applyAlignment="1">
      <alignment/>
    </xf>
    <xf numFmtId="0" fontId="25" fillId="0" borderId="14" xfId="60" applyFont="1" applyBorder="1">
      <alignment/>
      <protection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5" fillId="0" borderId="16" xfId="60" applyFont="1" applyBorder="1">
      <alignment/>
      <protection/>
    </xf>
    <xf numFmtId="0" fontId="25" fillId="0" borderId="16" xfId="61" applyFont="1" applyBorder="1">
      <alignment/>
      <protection/>
    </xf>
    <xf numFmtId="0" fontId="25" fillId="0" borderId="16" xfId="63" applyFont="1" applyBorder="1">
      <alignment/>
      <protection/>
    </xf>
    <xf numFmtId="3" fontId="0" fillId="0" borderId="2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Border="1" applyAlignment="1">
      <alignment/>
    </xf>
    <xf numFmtId="3" fontId="2" fillId="0" borderId="31" xfId="0" applyNumberFormat="1" applyFont="1" applyFill="1" applyBorder="1" applyAlignment="1">
      <alignment/>
    </xf>
    <xf numFmtId="9" fontId="2" fillId="0" borderId="32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9" fontId="2" fillId="0" borderId="3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25" fillId="0" borderId="37" xfId="77" applyNumberFormat="1" applyFont="1" applyFill="1" applyBorder="1">
      <alignment/>
      <protection/>
    </xf>
    <xf numFmtId="3" fontId="25" fillId="0" borderId="37" xfId="78" applyNumberFormat="1" applyFont="1" applyFill="1" applyBorder="1">
      <alignment/>
      <protection/>
    </xf>
    <xf numFmtId="0" fontId="0" fillId="0" borderId="38" xfId="0" applyBorder="1" applyAlignment="1">
      <alignment/>
    </xf>
    <xf numFmtId="3" fontId="2" fillId="0" borderId="38" xfId="0" applyNumberFormat="1" applyFont="1" applyFill="1" applyBorder="1" applyAlignment="1">
      <alignment/>
    </xf>
    <xf numFmtId="0" fontId="25" fillId="0" borderId="38" xfId="60" applyFont="1" applyBorder="1">
      <alignment/>
      <protection/>
    </xf>
    <xf numFmtId="0" fontId="25" fillId="0" borderId="38" xfId="61" applyFont="1" applyBorder="1">
      <alignment/>
      <protection/>
    </xf>
    <xf numFmtId="0" fontId="25" fillId="0" borderId="38" xfId="63" applyFont="1" applyBorder="1">
      <alignment/>
      <protection/>
    </xf>
    <xf numFmtId="0" fontId="0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3" fontId="0" fillId="0" borderId="41" xfId="0" applyNumberFormat="1" applyBorder="1" applyAlignment="1">
      <alignment/>
    </xf>
    <xf numFmtId="3" fontId="25" fillId="0" borderId="37" xfId="76" applyNumberFormat="1" applyFont="1" applyFill="1" applyBorder="1">
      <alignment/>
      <protection/>
    </xf>
    <xf numFmtId="3" fontId="25" fillId="0" borderId="42" xfId="76" applyNumberFormat="1" applyFont="1" applyFill="1" applyBorder="1">
      <alignment/>
      <protection/>
    </xf>
    <xf numFmtId="3" fontId="25" fillId="0" borderId="42" xfId="77" applyNumberFormat="1" applyFont="1" applyFill="1" applyBorder="1">
      <alignment/>
      <protection/>
    </xf>
    <xf numFmtId="3" fontId="25" fillId="0" borderId="42" xfId="78" applyNumberFormat="1" applyFont="1" applyFill="1" applyBorder="1">
      <alignment/>
      <protection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25" fillId="0" borderId="43" xfId="76" applyFont="1" applyFill="1" applyBorder="1">
      <alignment/>
      <protection/>
    </xf>
    <xf numFmtId="0" fontId="25" fillId="0" borderId="43" xfId="77" applyFont="1" applyFill="1" applyBorder="1">
      <alignment/>
      <protection/>
    </xf>
    <xf numFmtId="0" fontId="25" fillId="0" borderId="43" xfId="78" applyFont="1" applyFill="1" applyBorder="1">
      <alignment/>
      <protection/>
    </xf>
    <xf numFmtId="3" fontId="2" fillId="0" borderId="35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9" fontId="2" fillId="0" borderId="44" xfId="0" applyNumberFormat="1" applyFont="1" applyFill="1" applyBorder="1" applyAlignment="1">
      <alignment/>
    </xf>
    <xf numFmtId="9" fontId="2" fillId="0" borderId="2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25" fillId="0" borderId="14" xfId="78" applyNumberFormat="1" applyFont="1" applyFill="1" applyBorder="1">
      <alignment/>
      <protection/>
    </xf>
    <xf numFmtId="0" fontId="25" fillId="0" borderId="14" xfId="78" applyFont="1" applyFill="1" applyBorder="1">
      <alignment/>
      <protection/>
    </xf>
    <xf numFmtId="0" fontId="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.7109375" style="0" customWidth="1"/>
    <col min="2" max="2" width="20.8515625" style="0" customWidth="1"/>
    <col min="3" max="3" width="5.421875" style="0" customWidth="1"/>
    <col min="4" max="4" width="6.421875" style="0" customWidth="1"/>
    <col min="5" max="5" width="6.0039062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57421875" style="0" customWidth="1"/>
    <col min="16" max="16" width="5.421875" style="0" customWidth="1"/>
    <col min="17" max="17" width="6.140625" style="2" customWidth="1"/>
    <col min="18" max="18" width="6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3"/>
      <c r="Z1" s="13"/>
    </row>
    <row r="2" spans="1:26" s="9" customFormat="1" ht="16.5" customHeight="1" thickBot="1">
      <c r="A2" s="23"/>
      <c r="B2" s="23"/>
      <c r="C2" s="23"/>
      <c r="D2" s="23"/>
      <c r="E2" s="11"/>
      <c r="F2" s="11"/>
      <c r="G2" s="23"/>
      <c r="H2" s="23"/>
      <c r="I2" s="11"/>
      <c r="J2" s="11"/>
      <c r="K2" s="11"/>
      <c r="L2" s="11"/>
      <c r="M2" s="11"/>
      <c r="N2" s="11"/>
      <c r="O2" s="23"/>
      <c r="P2" s="23"/>
      <c r="Q2" s="11"/>
      <c r="R2" s="11"/>
      <c r="S2" s="23"/>
      <c r="T2" s="23"/>
      <c r="U2" s="23"/>
      <c r="V2" s="23"/>
      <c r="W2" s="23"/>
      <c r="X2" s="23"/>
      <c r="Y2" s="23"/>
      <c r="Z2" s="23"/>
    </row>
    <row r="3" spans="1:26" s="11" customFormat="1" ht="16.5" customHeight="1" thickBot="1">
      <c r="A3" s="3"/>
      <c r="B3" s="42" t="s">
        <v>3</v>
      </c>
      <c r="C3" s="114" t="s">
        <v>6</v>
      </c>
      <c r="D3" s="106"/>
      <c r="E3" s="106"/>
      <c r="F3" s="107"/>
      <c r="G3" s="108" t="s">
        <v>51</v>
      </c>
      <c r="H3" s="109"/>
      <c r="I3" s="109"/>
      <c r="J3" s="110"/>
      <c r="K3" s="108" t="s">
        <v>52</v>
      </c>
      <c r="L3" s="109"/>
      <c r="M3" s="109"/>
      <c r="N3" s="110"/>
      <c r="O3" s="105" t="s">
        <v>2</v>
      </c>
      <c r="P3" s="106"/>
      <c r="Q3" s="106"/>
      <c r="R3" s="107"/>
      <c r="S3" s="114" t="s">
        <v>7</v>
      </c>
      <c r="T3" s="106"/>
      <c r="U3" s="106"/>
      <c r="V3" s="107"/>
      <c r="W3" s="114" t="s">
        <v>5</v>
      </c>
      <c r="X3" s="106"/>
      <c r="Y3" s="106"/>
      <c r="Z3" s="107"/>
    </row>
    <row r="4" spans="1:26" s="9" customFormat="1" ht="16.5" customHeight="1" thickBot="1">
      <c r="A4" s="24"/>
      <c r="B4" s="43" t="s">
        <v>4</v>
      </c>
      <c r="C4" s="69">
        <v>2011</v>
      </c>
      <c r="D4" s="4">
        <v>2012</v>
      </c>
      <c r="E4" s="111" t="s">
        <v>1</v>
      </c>
      <c r="F4" s="112"/>
      <c r="G4" s="69">
        <v>2011</v>
      </c>
      <c r="H4" s="4">
        <v>2012</v>
      </c>
      <c r="I4" s="111" t="s">
        <v>1</v>
      </c>
      <c r="J4" s="112"/>
      <c r="K4" s="69">
        <v>2011</v>
      </c>
      <c r="L4" s="4">
        <v>2012</v>
      </c>
      <c r="M4" s="111" t="s">
        <v>1</v>
      </c>
      <c r="N4" s="112"/>
      <c r="O4" s="69">
        <v>2011</v>
      </c>
      <c r="P4" s="4">
        <v>2012</v>
      </c>
      <c r="Q4" s="111" t="s">
        <v>1</v>
      </c>
      <c r="R4" s="112"/>
      <c r="S4" s="69">
        <v>2011</v>
      </c>
      <c r="T4" s="4">
        <v>2012</v>
      </c>
      <c r="U4" s="111" t="s">
        <v>1</v>
      </c>
      <c r="V4" s="112"/>
      <c r="W4" s="69">
        <v>2011</v>
      </c>
      <c r="X4" s="70">
        <v>2012</v>
      </c>
      <c r="Y4" s="115" t="s">
        <v>1</v>
      </c>
      <c r="Z4" s="112"/>
    </row>
    <row r="5" spans="1:26" s="9" customFormat="1" ht="16.5" customHeight="1" thickBot="1">
      <c r="A5" s="25"/>
      <c r="B5" s="44"/>
      <c r="C5" s="80"/>
      <c r="D5" s="81"/>
      <c r="E5" s="82" t="s">
        <v>57</v>
      </c>
      <c r="F5" s="83" t="s">
        <v>17</v>
      </c>
      <c r="G5" s="84"/>
      <c r="H5" s="81"/>
      <c r="I5" s="82" t="s">
        <v>57</v>
      </c>
      <c r="J5" s="83" t="s">
        <v>17</v>
      </c>
      <c r="K5" s="84"/>
      <c r="L5" s="81"/>
      <c r="M5" s="82" t="s">
        <v>57</v>
      </c>
      <c r="N5" s="83" t="s">
        <v>17</v>
      </c>
      <c r="O5" s="84"/>
      <c r="P5" s="85"/>
      <c r="Q5" s="82" t="s">
        <v>57</v>
      </c>
      <c r="R5" s="83" t="s">
        <v>17</v>
      </c>
      <c r="S5" s="66"/>
      <c r="T5" s="81"/>
      <c r="U5" s="82" t="s">
        <v>57</v>
      </c>
      <c r="V5" s="86" t="s">
        <v>17</v>
      </c>
      <c r="W5" s="66"/>
      <c r="X5" s="67"/>
      <c r="Y5" s="66"/>
      <c r="Z5" s="68" t="s">
        <v>17</v>
      </c>
    </row>
    <row r="6" spans="1:26" s="9" customFormat="1" ht="16.5" customHeight="1">
      <c r="A6" s="17" t="s">
        <v>34</v>
      </c>
      <c r="B6" s="38" t="s">
        <v>20</v>
      </c>
      <c r="C6" s="93">
        <v>67</v>
      </c>
      <c r="D6" s="75">
        <v>65</v>
      </c>
      <c r="E6" s="76">
        <f>D6-C6</f>
        <v>-2</v>
      </c>
      <c r="F6" s="60">
        <f>E6/C6</f>
        <v>-0.029850746268656716</v>
      </c>
      <c r="G6" s="94">
        <v>28</v>
      </c>
      <c r="H6" s="77">
        <v>35</v>
      </c>
      <c r="I6" s="76">
        <f>H6-G6</f>
        <v>7</v>
      </c>
      <c r="J6" s="60">
        <f>I6/G6</f>
        <v>0.25</v>
      </c>
      <c r="K6" s="94">
        <v>10</v>
      </c>
      <c r="L6" s="77">
        <v>10</v>
      </c>
      <c r="M6" s="76">
        <f>L6-K6</f>
        <v>0</v>
      </c>
      <c r="N6" s="60">
        <f>M6/K6</f>
        <v>0</v>
      </c>
      <c r="O6" s="95">
        <v>58</v>
      </c>
      <c r="P6" s="78">
        <v>51</v>
      </c>
      <c r="Q6" s="76">
        <f>P6-O6</f>
        <v>-7</v>
      </c>
      <c r="R6" s="60">
        <f>Q6/O6</f>
        <v>-0.1206896551724138</v>
      </c>
      <c r="S6" s="96">
        <v>22</v>
      </c>
      <c r="T6" s="79">
        <v>18</v>
      </c>
      <c r="U6" s="76">
        <f>T6-S6</f>
        <v>-4</v>
      </c>
      <c r="V6" s="60">
        <f>U6/S6</f>
        <v>-0.18181818181818182</v>
      </c>
      <c r="W6" s="58">
        <f>C6+G6+K6+O6+S6</f>
        <v>185</v>
      </c>
      <c r="X6" s="61">
        <f>D6+H6+L6+P6+T6</f>
        <v>179</v>
      </c>
      <c r="Y6" s="59">
        <f>X6-W6</f>
        <v>-6</v>
      </c>
      <c r="Z6" s="60">
        <f>Y6/W6</f>
        <v>-0.032432432432432434</v>
      </c>
    </row>
    <row r="7" spans="1:26" s="9" customFormat="1" ht="16.5" customHeight="1">
      <c r="A7" s="17" t="s">
        <v>35</v>
      </c>
      <c r="B7" s="38" t="s">
        <v>21</v>
      </c>
      <c r="C7" s="72">
        <v>4</v>
      </c>
      <c r="D7" s="35">
        <v>14</v>
      </c>
      <c r="E7" s="12">
        <f aca="true" t="shared" si="0" ref="E7:E22">D7-C7</f>
        <v>10</v>
      </c>
      <c r="F7" s="20">
        <f aca="true" t="shared" si="1" ref="F7:F22">E7/C7</f>
        <v>2.5</v>
      </c>
      <c r="G7" s="88">
        <v>8</v>
      </c>
      <c r="H7" s="37">
        <v>26</v>
      </c>
      <c r="I7" s="12">
        <f aca="true" t="shared" si="2" ref="I7:I22">H7-G7</f>
        <v>18</v>
      </c>
      <c r="J7" s="20">
        <f aca="true" t="shared" si="3" ref="J7:J22">I7/G7</f>
        <v>2.25</v>
      </c>
      <c r="K7" s="88">
        <v>2</v>
      </c>
      <c r="L7" s="37">
        <v>1</v>
      </c>
      <c r="M7" s="12">
        <f aca="true" t="shared" si="4" ref="M7:M22">L7-K7</f>
        <v>-1</v>
      </c>
      <c r="N7" s="20">
        <f aca="true" t="shared" si="5" ref="N7:N22">M7/K7</f>
        <v>-0.5</v>
      </c>
      <c r="O7" s="73">
        <v>8</v>
      </c>
      <c r="P7" s="33">
        <v>12</v>
      </c>
      <c r="Q7" s="12">
        <f aca="true" t="shared" si="6" ref="Q7:Q22">P7-O7</f>
        <v>4</v>
      </c>
      <c r="R7" s="20">
        <f aca="true" t="shared" si="7" ref="R7:R22">Q7/O7</f>
        <v>0.5</v>
      </c>
      <c r="S7" s="74">
        <v>3</v>
      </c>
      <c r="T7" s="34">
        <v>6</v>
      </c>
      <c r="U7" s="12">
        <f aca="true" t="shared" si="8" ref="U7:U22">T7-S7</f>
        <v>3</v>
      </c>
      <c r="V7" s="20">
        <v>0</v>
      </c>
      <c r="W7" s="29">
        <f aca="true" t="shared" si="9" ref="W7:W21">C7+G7+K7+O7+S7</f>
        <v>25</v>
      </c>
      <c r="X7" s="62">
        <f aca="true" t="shared" si="10" ref="X7:X20">D7+H7+L7+P7+T7</f>
        <v>59</v>
      </c>
      <c r="Y7" s="56">
        <f aca="true" t="shared" si="11" ref="Y7:Y22">X7-W7</f>
        <v>34</v>
      </c>
      <c r="Z7" s="20">
        <f aca="true" t="shared" si="12" ref="Z7:Z22">Y7/W7</f>
        <v>1.36</v>
      </c>
    </row>
    <row r="8" spans="1:26" s="9" customFormat="1" ht="16.5" customHeight="1">
      <c r="A8" s="17" t="s">
        <v>36</v>
      </c>
      <c r="B8" s="39" t="s">
        <v>22</v>
      </c>
      <c r="C8" s="72">
        <v>985</v>
      </c>
      <c r="D8" s="35">
        <v>1500</v>
      </c>
      <c r="E8" s="12">
        <f t="shared" si="0"/>
        <v>515</v>
      </c>
      <c r="F8" s="20">
        <f t="shared" si="1"/>
        <v>0.5228426395939086</v>
      </c>
      <c r="G8" s="88">
        <v>495</v>
      </c>
      <c r="H8" s="37">
        <v>737</v>
      </c>
      <c r="I8" s="12">
        <f t="shared" si="2"/>
        <v>242</v>
      </c>
      <c r="J8" s="20">
        <f t="shared" si="3"/>
        <v>0.4888888888888889</v>
      </c>
      <c r="K8" s="88">
        <v>104</v>
      </c>
      <c r="L8" s="37">
        <v>135</v>
      </c>
      <c r="M8" s="12">
        <f t="shared" si="4"/>
        <v>31</v>
      </c>
      <c r="N8" s="20">
        <f t="shared" si="5"/>
        <v>0.2980769230769231</v>
      </c>
      <c r="O8" s="73">
        <v>801</v>
      </c>
      <c r="P8" s="33">
        <v>1192</v>
      </c>
      <c r="Q8" s="12">
        <f t="shared" si="6"/>
        <v>391</v>
      </c>
      <c r="R8" s="20">
        <f t="shared" si="7"/>
        <v>0.48813982521847693</v>
      </c>
      <c r="S8" s="74">
        <v>189</v>
      </c>
      <c r="T8" s="34">
        <v>254</v>
      </c>
      <c r="U8" s="12">
        <f t="shared" si="8"/>
        <v>65</v>
      </c>
      <c r="V8" s="20">
        <v>0</v>
      </c>
      <c r="W8" s="29">
        <f t="shared" si="9"/>
        <v>2574</v>
      </c>
      <c r="X8" s="62">
        <f t="shared" si="10"/>
        <v>3818</v>
      </c>
      <c r="Y8" s="56">
        <f t="shared" si="11"/>
        <v>1244</v>
      </c>
      <c r="Z8" s="20">
        <f t="shared" si="12"/>
        <v>0.48329448329448327</v>
      </c>
    </row>
    <row r="9" spans="1:26" s="9" customFormat="1" ht="16.5" customHeight="1">
      <c r="A9" s="17" t="s">
        <v>37</v>
      </c>
      <c r="B9" s="39" t="s">
        <v>23</v>
      </c>
      <c r="C9" s="72">
        <v>8</v>
      </c>
      <c r="D9" s="35">
        <v>0</v>
      </c>
      <c r="E9" s="12">
        <f t="shared" si="0"/>
        <v>-8</v>
      </c>
      <c r="F9" s="20">
        <f t="shared" si="1"/>
        <v>-1</v>
      </c>
      <c r="G9" s="88">
        <v>1</v>
      </c>
      <c r="H9" s="37">
        <v>0</v>
      </c>
      <c r="I9" s="12">
        <f t="shared" si="2"/>
        <v>-1</v>
      </c>
      <c r="J9" s="20">
        <f t="shared" si="3"/>
        <v>-1</v>
      </c>
      <c r="K9" s="88">
        <v>2</v>
      </c>
      <c r="L9" s="37">
        <v>2</v>
      </c>
      <c r="M9" s="12">
        <f t="shared" si="4"/>
        <v>0</v>
      </c>
      <c r="N9" s="20">
        <f t="shared" si="5"/>
        <v>0</v>
      </c>
      <c r="O9" s="73">
        <v>5</v>
      </c>
      <c r="P9" s="33">
        <v>2</v>
      </c>
      <c r="Q9" s="12">
        <f t="shared" si="6"/>
        <v>-3</v>
      </c>
      <c r="R9" s="20">
        <f t="shared" si="7"/>
        <v>-0.6</v>
      </c>
      <c r="S9" s="74">
        <v>4</v>
      </c>
      <c r="T9" s="34">
        <v>0</v>
      </c>
      <c r="U9" s="12">
        <f t="shared" si="8"/>
        <v>-4</v>
      </c>
      <c r="V9" s="20">
        <f aca="true" t="shared" si="13" ref="V9:V22">U9/S9</f>
        <v>-1</v>
      </c>
      <c r="W9" s="29">
        <f t="shared" si="9"/>
        <v>20</v>
      </c>
      <c r="X9" s="62">
        <f t="shared" si="10"/>
        <v>4</v>
      </c>
      <c r="Y9" s="56">
        <f t="shared" si="11"/>
        <v>-16</v>
      </c>
      <c r="Z9" s="20">
        <f t="shared" si="12"/>
        <v>-0.8</v>
      </c>
    </row>
    <row r="10" spans="1:26" s="9" customFormat="1" ht="16.5" customHeight="1">
      <c r="A10" s="17" t="s">
        <v>38</v>
      </c>
      <c r="B10" s="40" t="s">
        <v>24</v>
      </c>
      <c r="C10" s="72">
        <v>13</v>
      </c>
      <c r="D10" s="35">
        <v>16</v>
      </c>
      <c r="E10" s="12">
        <f t="shared" si="0"/>
        <v>3</v>
      </c>
      <c r="F10" s="20">
        <f t="shared" si="1"/>
        <v>0.23076923076923078</v>
      </c>
      <c r="G10" s="88">
        <v>18</v>
      </c>
      <c r="H10" s="37">
        <v>24</v>
      </c>
      <c r="I10" s="12">
        <f t="shared" si="2"/>
        <v>6</v>
      </c>
      <c r="J10" s="20">
        <f t="shared" si="3"/>
        <v>0.3333333333333333</v>
      </c>
      <c r="K10" s="88">
        <v>1</v>
      </c>
      <c r="L10" s="37">
        <v>5</v>
      </c>
      <c r="M10" s="12">
        <f t="shared" si="4"/>
        <v>4</v>
      </c>
      <c r="N10" s="20">
        <f t="shared" si="5"/>
        <v>4</v>
      </c>
      <c r="O10" s="73">
        <v>26</v>
      </c>
      <c r="P10" s="33">
        <v>40</v>
      </c>
      <c r="Q10" s="12">
        <f t="shared" si="6"/>
        <v>14</v>
      </c>
      <c r="R10" s="20">
        <f t="shared" si="7"/>
        <v>0.5384615384615384</v>
      </c>
      <c r="S10" s="74">
        <v>10</v>
      </c>
      <c r="T10" s="34">
        <v>8</v>
      </c>
      <c r="U10" s="12">
        <f t="shared" si="8"/>
        <v>-2</v>
      </c>
      <c r="V10" s="20">
        <f>U10/S10</f>
        <v>-0.2</v>
      </c>
      <c r="W10" s="29">
        <f t="shared" si="9"/>
        <v>68</v>
      </c>
      <c r="X10" s="62">
        <f t="shared" si="10"/>
        <v>93</v>
      </c>
      <c r="Y10" s="56">
        <f t="shared" si="11"/>
        <v>25</v>
      </c>
      <c r="Z10" s="20">
        <f t="shared" si="12"/>
        <v>0.36764705882352944</v>
      </c>
    </row>
    <row r="11" spans="1:26" s="9" customFormat="1" ht="16.5" customHeight="1">
      <c r="A11" s="17" t="s">
        <v>39</v>
      </c>
      <c r="B11" s="40" t="s">
        <v>25</v>
      </c>
      <c r="C11" s="72">
        <v>1207</v>
      </c>
      <c r="D11" s="35">
        <v>2052</v>
      </c>
      <c r="E11" s="12">
        <f t="shared" si="0"/>
        <v>845</v>
      </c>
      <c r="F11" s="20">
        <f t="shared" si="1"/>
        <v>0.700082850041425</v>
      </c>
      <c r="G11" s="88">
        <v>756</v>
      </c>
      <c r="H11" s="37">
        <v>1145</v>
      </c>
      <c r="I11" s="12">
        <f t="shared" si="2"/>
        <v>389</v>
      </c>
      <c r="J11" s="20">
        <f t="shared" si="3"/>
        <v>0.5145502645502645</v>
      </c>
      <c r="K11" s="88">
        <v>358</v>
      </c>
      <c r="L11" s="37">
        <v>434</v>
      </c>
      <c r="M11" s="12">
        <f t="shared" si="4"/>
        <v>76</v>
      </c>
      <c r="N11" s="20">
        <f t="shared" si="5"/>
        <v>0.2122905027932961</v>
      </c>
      <c r="O11" s="73">
        <v>1210</v>
      </c>
      <c r="P11" s="33">
        <v>1708</v>
      </c>
      <c r="Q11" s="12">
        <f t="shared" si="6"/>
        <v>498</v>
      </c>
      <c r="R11" s="20">
        <f t="shared" si="7"/>
        <v>0.4115702479338843</v>
      </c>
      <c r="S11" s="74">
        <v>942</v>
      </c>
      <c r="T11" s="34">
        <v>1034</v>
      </c>
      <c r="U11" s="12">
        <f t="shared" si="8"/>
        <v>92</v>
      </c>
      <c r="V11" s="20">
        <f t="shared" si="13"/>
        <v>0.09766454352441614</v>
      </c>
      <c r="W11" s="29">
        <f t="shared" si="9"/>
        <v>4473</v>
      </c>
      <c r="X11" s="62">
        <f t="shared" si="10"/>
        <v>6373</v>
      </c>
      <c r="Y11" s="56">
        <f t="shared" si="11"/>
        <v>1900</v>
      </c>
      <c r="Z11" s="20">
        <f t="shared" si="12"/>
        <v>0.4247708473060586</v>
      </c>
    </row>
    <row r="12" spans="1:26" s="9" customFormat="1" ht="16.5" customHeight="1">
      <c r="A12" s="17" t="s">
        <v>40</v>
      </c>
      <c r="B12" s="39" t="s">
        <v>26</v>
      </c>
      <c r="C12" s="72">
        <v>1828</v>
      </c>
      <c r="D12" s="35">
        <v>2657</v>
      </c>
      <c r="E12" s="12">
        <f t="shared" si="0"/>
        <v>829</v>
      </c>
      <c r="F12" s="20">
        <f t="shared" si="1"/>
        <v>0.4535010940919037</v>
      </c>
      <c r="G12" s="88">
        <v>891</v>
      </c>
      <c r="H12" s="37">
        <v>1265</v>
      </c>
      <c r="I12" s="12">
        <f t="shared" si="2"/>
        <v>374</v>
      </c>
      <c r="J12" s="20">
        <f t="shared" si="3"/>
        <v>0.41975308641975306</v>
      </c>
      <c r="K12" s="88">
        <v>244</v>
      </c>
      <c r="L12" s="37">
        <v>294</v>
      </c>
      <c r="M12" s="12">
        <f t="shared" si="4"/>
        <v>50</v>
      </c>
      <c r="N12" s="20">
        <f t="shared" si="5"/>
        <v>0.20491803278688525</v>
      </c>
      <c r="O12" s="73">
        <v>1578</v>
      </c>
      <c r="P12" s="33">
        <v>2078</v>
      </c>
      <c r="Q12" s="12">
        <f t="shared" si="6"/>
        <v>500</v>
      </c>
      <c r="R12" s="20">
        <f t="shared" si="7"/>
        <v>0.31685678073510776</v>
      </c>
      <c r="S12" s="74">
        <v>583</v>
      </c>
      <c r="T12" s="34">
        <v>728</v>
      </c>
      <c r="U12" s="12">
        <f t="shared" si="8"/>
        <v>145</v>
      </c>
      <c r="V12" s="20">
        <f t="shared" si="13"/>
        <v>0.24871355060034306</v>
      </c>
      <c r="W12" s="29">
        <f t="shared" si="9"/>
        <v>5124</v>
      </c>
      <c r="X12" s="62">
        <f t="shared" si="10"/>
        <v>7022</v>
      </c>
      <c r="Y12" s="56">
        <f t="shared" si="11"/>
        <v>1898</v>
      </c>
      <c r="Z12" s="20">
        <f t="shared" si="12"/>
        <v>0.3704137392661983</v>
      </c>
    </row>
    <row r="13" spans="1:26" s="9" customFormat="1" ht="16.5" customHeight="1">
      <c r="A13" s="17" t="s">
        <v>41</v>
      </c>
      <c r="B13" s="39" t="s">
        <v>27</v>
      </c>
      <c r="C13" s="72">
        <v>360</v>
      </c>
      <c r="D13" s="35">
        <v>325</v>
      </c>
      <c r="E13" s="12">
        <f t="shared" si="0"/>
        <v>-35</v>
      </c>
      <c r="F13" s="20">
        <f t="shared" si="1"/>
        <v>-0.09722222222222222</v>
      </c>
      <c r="G13" s="88">
        <v>338</v>
      </c>
      <c r="H13" s="37">
        <v>293</v>
      </c>
      <c r="I13" s="12">
        <f t="shared" si="2"/>
        <v>-45</v>
      </c>
      <c r="J13" s="20">
        <f t="shared" si="3"/>
        <v>-0.13313609467455623</v>
      </c>
      <c r="K13" s="88">
        <v>24</v>
      </c>
      <c r="L13" s="37">
        <v>28</v>
      </c>
      <c r="M13" s="12">
        <f t="shared" si="4"/>
        <v>4</v>
      </c>
      <c r="N13" s="20">
        <f t="shared" si="5"/>
        <v>0.16666666666666666</v>
      </c>
      <c r="O13" s="73">
        <v>245</v>
      </c>
      <c r="P13" s="33">
        <v>334</v>
      </c>
      <c r="Q13" s="12">
        <f t="shared" si="6"/>
        <v>89</v>
      </c>
      <c r="R13" s="20">
        <f t="shared" si="7"/>
        <v>0.363265306122449</v>
      </c>
      <c r="S13" s="74">
        <v>82</v>
      </c>
      <c r="T13" s="34">
        <v>115</v>
      </c>
      <c r="U13" s="12">
        <f t="shared" si="8"/>
        <v>33</v>
      </c>
      <c r="V13" s="20">
        <f t="shared" si="13"/>
        <v>0.4024390243902439</v>
      </c>
      <c r="W13" s="29">
        <f t="shared" si="9"/>
        <v>1049</v>
      </c>
      <c r="X13" s="62">
        <f t="shared" si="10"/>
        <v>1095</v>
      </c>
      <c r="Y13" s="56">
        <f t="shared" si="11"/>
        <v>46</v>
      </c>
      <c r="Z13" s="20">
        <f t="shared" si="12"/>
        <v>0.0438512869399428</v>
      </c>
    </row>
    <row r="14" spans="1:26" s="9" customFormat="1" ht="16.5" customHeight="1">
      <c r="A14" s="17" t="s">
        <v>42</v>
      </c>
      <c r="B14" s="40" t="s">
        <v>28</v>
      </c>
      <c r="C14" s="72">
        <v>468</v>
      </c>
      <c r="D14" s="35">
        <v>677</v>
      </c>
      <c r="E14" s="12">
        <f t="shared" si="0"/>
        <v>209</v>
      </c>
      <c r="F14" s="20">
        <f t="shared" si="1"/>
        <v>0.4465811965811966</v>
      </c>
      <c r="G14" s="88">
        <v>528</v>
      </c>
      <c r="H14" s="37">
        <v>659</v>
      </c>
      <c r="I14" s="12">
        <f t="shared" si="2"/>
        <v>131</v>
      </c>
      <c r="J14" s="20">
        <f t="shared" si="3"/>
        <v>0.2481060606060606</v>
      </c>
      <c r="K14" s="88">
        <v>370</v>
      </c>
      <c r="L14" s="37">
        <v>452</v>
      </c>
      <c r="M14" s="12">
        <f t="shared" si="4"/>
        <v>82</v>
      </c>
      <c r="N14" s="20">
        <f t="shared" si="5"/>
        <v>0.22162162162162163</v>
      </c>
      <c r="O14" s="73">
        <v>731</v>
      </c>
      <c r="P14" s="33">
        <v>870</v>
      </c>
      <c r="Q14" s="12">
        <f t="shared" si="6"/>
        <v>139</v>
      </c>
      <c r="R14" s="20">
        <f t="shared" si="7"/>
        <v>0.19015047879616964</v>
      </c>
      <c r="S14" s="74">
        <v>699</v>
      </c>
      <c r="T14" s="34">
        <v>763</v>
      </c>
      <c r="U14" s="12">
        <f t="shared" si="8"/>
        <v>64</v>
      </c>
      <c r="V14" s="21">
        <f t="shared" si="13"/>
        <v>0.09155937052932761</v>
      </c>
      <c r="W14" s="29">
        <f t="shared" si="9"/>
        <v>2796</v>
      </c>
      <c r="X14" s="62">
        <f t="shared" si="10"/>
        <v>3421</v>
      </c>
      <c r="Y14" s="56">
        <f t="shared" si="11"/>
        <v>625</v>
      </c>
      <c r="Z14" s="20">
        <f t="shared" si="12"/>
        <v>0.22353361945636624</v>
      </c>
    </row>
    <row r="15" spans="1:26" s="9" customFormat="1" ht="16.5" customHeight="1">
      <c r="A15" s="17" t="s">
        <v>43</v>
      </c>
      <c r="B15" s="40" t="s">
        <v>50</v>
      </c>
      <c r="C15" s="72">
        <v>244</v>
      </c>
      <c r="D15" s="35">
        <v>319</v>
      </c>
      <c r="E15" s="12">
        <f t="shared" si="0"/>
        <v>75</v>
      </c>
      <c r="F15" s="20">
        <f t="shared" si="1"/>
        <v>0.3073770491803279</v>
      </c>
      <c r="G15" s="88">
        <v>47</v>
      </c>
      <c r="H15" s="37">
        <v>60</v>
      </c>
      <c r="I15" s="12">
        <f t="shared" si="2"/>
        <v>13</v>
      </c>
      <c r="J15" s="20">
        <f t="shared" si="3"/>
        <v>0.2765957446808511</v>
      </c>
      <c r="K15" s="88">
        <v>6</v>
      </c>
      <c r="L15" s="37">
        <v>6</v>
      </c>
      <c r="M15" s="12">
        <f t="shared" si="4"/>
        <v>0</v>
      </c>
      <c r="N15" s="20">
        <f t="shared" si="5"/>
        <v>0</v>
      </c>
      <c r="O15" s="73">
        <v>87</v>
      </c>
      <c r="P15" s="33">
        <v>124</v>
      </c>
      <c r="Q15" s="12">
        <f t="shared" si="6"/>
        <v>37</v>
      </c>
      <c r="R15" s="20">
        <f t="shared" si="7"/>
        <v>0.42528735632183906</v>
      </c>
      <c r="S15" s="74">
        <v>26</v>
      </c>
      <c r="T15" s="34">
        <v>26</v>
      </c>
      <c r="U15" s="12">
        <f t="shared" si="8"/>
        <v>0</v>
      </c>
      <c r="V15" s="20">
        <f t="shared" si="13"/>
        <v>0</v>
      </c>
      <c r="W15" s="29">
        <f t="shared" si="9"/>
        <v>410</v>
      </c>
      <c r="X15" s="62">
        <f t="shared" si="10"/>
        <v>535</v>
      </c>
      <c r="Y15" s="56">
        <f t="shared" si="11"/>
        <v>125</v>
      </c>
      <c r="Z15" s="20">
        <f t="shared" si="12"/>
        <v>0.3048780487804878</v>
      </c>
    </row>
    <row r="16" spans="1:26" s="9" customFormat="1" ht="16.5" customHeight="1">
      <c r="A16" s="17" t="s">
        <v>44</v>
      </c>
      <c r="B16" s="38" t="s">
        <v>29</v>
      </c>
      <c r="C16" s="72">
        <v>178</v>
      </c>
      <c r="D16" s="35">
        <v>215</v>
      </c>
      <c r="E16" s="12">
        <f t="shared" si="0"/>
        <v>37</v>
      </c>
      <c r="F16" s="20">
        <f t="shared" si="1"/>
        <v>0.20786516853932585</v>
      </c>
      <c r="G16" s="88">
        <v>42</v>
      </c>
      <c r="H16" s="37">
        <v>52</v>
      </c>
      <c r="I16" s="12">
        <f t="shared" si="2"/>
        <v>10</v>
      </c>
      <c r="J16" s="20">
        <f t="shared" si="3"/>
        <v>0.23809523809523808</v>
      </c>
      <c r="K16" s="88">
        <v>9</v>
      </c>
      <c r="L16" s="37">
        <v>18</v>
      </c>
      <c r="M16" s="12">
        <f t="shared" si="4"/>
        <v>9</v>
      </c>
      <c r="N16" s="20">
        <f t="shared" si="5"/>
        <v>1</v>
      </c>
      <c r="O16" s="73">
        <v>91</v>
      </c>
      <c r="P16" s="33">
        <v>137</v>
      </c>
      <c r="Q16" s="12">
        <f t="shared" si="6"/>
        <v>46</v>
      </c>
      <c r="R16" s="20">
        <f t="shared" si="7"/>
        <v>0.5054945054945055</v>
      </c>
      <c r="S16" s="74">
        <v>34</v>
      </c>
      <c r="T16" s="34">
        <v>36</v>
      </c>
      <c r="U16" s="12">
        <f t="shared" si="8"/>
        <v>2</v>
      </c>
      <c r="V16" s="20">
        <f t="shared" si="13"/>
        <v>0.058823529411764705</v>
      </c>
      <c r="W16" s="29">
        <f t="shared" si="9"/>
        <v>354</v>
      </c>
      <c r="X16" s="62">
        <f t="shared" si="10"/>
        <v>458</v>
      </c>
      <c r="Y16" s="56">
        <f t="shared" si="11"/>
        <v>104</v>
      </c>
      <c r="Z16" s="20">
        <f t="shared" si="12"/>
        <v>0.2937853107344633</v>
      </c>
    </row>
    <row r="17" spans="1:26" s="10" customFormat="1" ht="16.5" customHeight="1">
      <c r="A17" s="17" t="s">
        <v>45</v>
      </c>
      <c r="B17" s="38" t="s">
        <v>30</v>
      </c>
      <c r="C17" s="72">
        <v>38</v>
      </c>
      <c r="D17" s="35">
        <v>73</v>
      </c>
      <c r="E17" s="12">
        <f t="shared" si="0"/>
        <v>35</v>
      </c>
      <c r="F17" s="20">
        <f t="shared" si="1"/>
        <v>0.9210526315789473</v>
      </c>
      <c r="G17" s="88">
        <v>24</v>
      </c>
      <c r="H17" s="37">
        <v>36</v>
      </c>
      <c r="I17" s="12">
        <f t="shared" si="2"/>
        <v>12</v>
      </c>
      <c r="J17" s="20">
        <f t="shared" si="3"/>
        <v>0.5</v>
      </c>
      <c r="K17" s="88">
        <v>9</v>
      </c>
      <c r="L17" s="37">
        <v>9</v>
      </c>
      <c r="M17" s="12">
        <f t="shared" si="4"/>
        <v>0</v>
      </c>
      <c r="N17" s="20">
        <f t="shared" si="5"/>
        <v>0</v>
      </c>
      <c r="O17" s="73">
        <v>57</v>
      </c>
      <c r="P17" s="33">
        <v>87</v>
      </c>
      <c r="Q17" s="12">
        <f t="shared" si="6"/>
        <v>30</v>
      </c>
      <c r="R17" s="20">
        <f t="shared" si="7"/>
        <v>0.5263157894736842</v>
      </c>
      <c r="S17" s="74">
        <v>25</v>
      </c>
      <c r="T17" s="34">
        <v>30</v>
      </c>
      <c r="U17" s="12">
        <f t="shared" si="8"/>
        <v>5</v>
      </c>
      <c r="V17" s="20">
        <f t="shared" si="13"/>
        <v>0.2</v>
      </c>
      <c r="W17" s="29">
        <f t="shared" si="9"/>
        <v>153</v>
      </c>
      <c r="X17" s="62">
        <f t="shared" si="10"/>
        <v>235</v>
      </c>
      <c r="Y17" s="56">
        <f t="shared" si="11"/>
        <v>82</v>
      </c>
      <c r="Z17" s="20">
        <f t="shared" si="12"/>
        <v>0.5359477124183006</v>
      </c>
    </row>
    <row r="18" spans="1:27" ht="16.5" customHeight="1">
      <c r="A18" s="17" t="s">
        <v>46</v>
      </c>
      <c r="B18" s="38" t="s">
        <v>31</v>
      </c>
      <c r="C18" s="72">
        <v>897</v>
      </c>
      <c r="D18" s="35">
        <v>1128</v>
      </c>
      <c r="E18" s="12">
        <f t="shared" si="0"/>
        <v>231</v>
      </c>
      <c r="F18" s="20">
        <f t="shared" si="1"/>
        <v>0.25752508361204013</v>
      </c>
      <c r="G18" s="88">
        <v>362</v>
      </c>
      <c r="H18" s="37">
        <v>532</v>
      </c>
      <c r="I18" s="12">
        <f t="shared" si="2"/>
        <v>170</v>
      </c>
      <c r="J18" s="20">
        <f t="shared" si="3"/>
        <v>0.4696132596685083</v>
      </c>
      <c r="K18" s="88">
        <v>108</v>
      </c>
      <c r="L18" s="37">
        <v>123</v>
      </c>
      <c r="M18" s="12">
        <f t="shared" si="4"/>
        <v>15</v>
      </c>
      <c r="N18" s="20">
        <f t="shared" si="5"/>
        <v>0.1388888888888889</v>
      </c>
      <c r="O18" s="73">
        <v>414</v>
      </c>
      <c r="P18" s="33">
        <v>606</v>
      </c>
      <c r="Q18" s="12">
        <f t="shared" si="6"/>
        <v>192</v>
      </c>
      <c r="R18" s="20">
        <f t="shared" si="7"/>
        <v>0.463768115942029</v>
      </c>
      <c r="S18" s="74">
        <v>298</v>
      </c>
      <c r="T18" s="34">
        <v>384</v>
      </c>
      <c r="U18" s="12">
        <f t="shared" si="8"/>
        <v>86</v>
      </c>
      <c r="V18" s="20">
        <f t="shared" si="13"/>
        <v>0.28859060402684567</v>
      </c>
      <c r="W18" s="29">
        <f t="shared" si="9"/>
        <v>2079</v>
      </c>
      <c r="X18" s="62">
        <f t="shared" si="10"/>
        <v>2773</v>
      </c>
      <c r="Y18" s="56">
        <f t="shared" si="11"/>
        <v>694</v>
      </c>
      <c r="Z18" s="20">
        <f t="shared" si="12"/>
        <v>0.33381433381433384</v>
      </c>
      <c r="AA18" s="1"/>
    </row>
    <row r="19" spans="1:26" ht="16.5" customHeight="1">
      <c r="A19" s="17" t="s">
        <v>47</v>
      </c>
      <c r="B19" s="38" t="s">
        <v>32</v>
      </c>
      <c r="C19" s="72">
        <v>360</v>
      </c>
      <c r="D19" s="52">
        <v>406</v>
      </c>
      <c r="E19" s="12">
        <f t="shared" si="0"/>
        <v>46</v>
      </c>
      <c r="F19" s="20">
        <f t="shared" si="1"/>
        <v>0.12777777777777777</v>
      </c>
      <c r="G19" s="88">
        <v>132</v>
      </c>
      <c r="H19" s="37">
        <v>160</v>
      </c>
      <c r="I19" s="12">
        <f t="shared" si="2"/>
        <v>28</v>
      </c>
      <c r="J19" s="20">
        <f t="shared" si="3"/>
        <v>0.21212121212121213</v>
      </c>
      <c r="K19" s="88">
        <v>37</v>
      </c>
      <c r="L19" s="37">
        <v>43</v>
      </c>
      <c r="M19" s="12">
        <f t="shared" si="4"/>
        <v>6</v>
      </c>
      <c r="N19" s="20">
        <f t="shared" si="5"/>
        <v>0.16216216216216217</v>
      </c>
      <c r="O19" s="73">
        <v>205</v>
      </c>
      <c r="P19" s="33">
        <v>249</v>
      </c>
      <c r="Q19" s="12">
        <f t="shared" si="6"/>
        <v>44</v>
      </c>
      <c r="R19" s="20">
        <f t="shared" si="7"/>
        <v>0.2146341463414634</v>
      </c>
      <c r="S19" s="74">
        <v>125</v>
      </c>
      <c r="T19" s="34">
        <v>143</v>
      </c>
      <c r="U19" s="12">
        <f t="shared" si="8"/>
        <v>18</v>
      </c>
      <c r="V19" s="20">
        <f t="shared" si="13"/>
        <v>0.144</v>
      </c>
      <c r="W19" s="29">
        <f t="shared" si="9"/>
        <v>859</v>
      </c>
      <c r="X19" s="62">
        <f t="shared" si="10"/>
        <v>1001</v>
      </c>
      <c r="Y19" s="56">
        <f t="shared" si="11"/>
        <v>142</v>
      </c>
      <c r="Z19" s="20">
        <f t="shared" si="12"/>
        <v>0.16530849825378346</v>
      </c>
    </row>
    <row r="20" spans="1:26" ht="16.5" customHeight="1">
      <c r="A20" s="17">
        <v>15</v>
      </c>
      <c r="B20" s="38" t="s">
        <v>33</v>
      </c>
      <c r="C20" s="72">
        <v>1036</v>
      </c>
      <c r="D20" s="52">
        <v>1365</v>
      </c>
      <c r="E20" s="12">
        <f t="shared" si="0"/>
        <v>329</v>
      </c>
      <c r="F20" s="20">
        <f t="shared" si="1"/>
        <v>0.31756756756756754</v>
      </c>
      <c r="G20" s="88">
        <v>415</v>
      </c>
      <c r="H20" s="37">
        <v>590</v>
      </c>
      <c r="I20" s="12">
        <f t="shared" si="2"/>
        <v>175</v>
      </c>
      <c r="J20" s="20">
        <f t="shared" si="3"/>
        <v>0.42168674698795183</v>
      </c>
      <c r="K20" s="88">
        <v>115</v>
      </c>
      <c r="L20" s="37">
        <v>177</v>
      </c>
      <c r="M20" s="12">
        <f t="shared" si="4"/>
        <v>62</v>
      </c>
      <c r="N20" s="20">
        <f t="shared" si="5"/>
        <v>0.5391304347826087</v>
      </c>
      <c r="O20" s="73">
        <v>712</v>
      </c>
      <c r="P20" s="33">
        <v>883</v>
      </c>
      <c r="Q20" s="12">
        <f t="shared" si="6"/>
        <v>171</v>
      </c>
      <c r="R20" s="20">
        <f t="shared" si="7"/>
        <v>0.2401685393258427</v>
      </c>
      <c r="S20" s="74">
        <v>271</v>
      </c>
      <c r="T20" s="34">
        <v>337</v>
      </c>
      <c r="U20" s="12">
        <f t="shared" si="8"/>
        <v>66</v>
      </c>
      <c r="V20" s="20">
        <f t="shared" si="13"/>
        <v>0.24354243542435425</v>
      </c>
      <c r="W20" s="29">
        <f t="shared" si="9"/>
        <v>2549</v>
      </c>
      <c r="X20" s="62">
        <f t="shared" si="10"/>
        <v>3352</v>
      </c>
      <c r="Y20" s="56">
        <f t="shared" si="11"/>
        <v>803</v>
      </c>
      <c r="Z20" s="20">
        <f t="shared" si="12"/>
        <v>0.31502550019615533</v>
      </c>
    </row>
    <row r="21" spans="1:26" ht="16.5" customHeight="1" thickBot="1">
      <c r="A21" s="31" t="s">
        <v>48</v>
      </c>
      <c r="B21" s="41" t="s">
        <v>16</v>
      </c>
      <c r="C21" s="87">
        <v>853</v>
      </c>
      <c r="D21" s="53">
        <v>1105</v>
      </c>
      <c r="E21" s="54">
        <f t="shared" si="0"/>
        <v>252</v>
      </c>
      <c r="F21" s="55">
        <f t="shared" si="1"/>
        <v>0.2954279015240328</v>
      </c>
      <c r="G21" s="89">
        <v>1094</v>
      </c>
      <c r="H21" s="47">
        <v>1037</v>
      </c>
      <c r="I21" s="16">
        <f t="shared" si="2"/>
        <v>-57</v>
      </c>
      <c r="J21" s="30">
        <f t="shared" si="3"/>
        <v>-0.05210237659963437</v>
      </c>
      <c r="K21" s="89">
        <v>139</v>
      </c>
      <c r="L21" s="47">
        <v>156</v>
      </c>
      <c r="M21" s="16">
        <f t="shared" si="4"/>
        <v>17</v>
      </c>
      <c r="N21" s="30">
        <f t="shared" si="5"/>
        <v>0.1223021582733813</v>
      </c>
      <c r="O21" s="90">
        <v>798</v>
      </c>
      <c r="P21" s="48">
        <v>930</v>
      </c>
      <c r="Q21" s="16">
        <f t="shared" si="6"/>
        <v>132</v>
      </c>
      <c r="R21" s="30">
        <f t="shared" si="7"/>
        <v>0.16541353383458646</v>
      </c>
      <c r="S21" s="91">
        <v>448</v>
      </c>
      <c r="T21" s="49">
        <v>515</v>
      </c>
      <c r="U21" s="16">
        <f t="shared" si="8"/>
        <v>67</v>
      </c>
      <c r="V21" s="30">
        <f t="shared" si="13"/>
        <v>0.14955357142857142</v>
      </c>
      <c r="W21" s="50">
        <f t="shared" si="9"/>
        <v>3332</v>
      </c>
      <c r="X21" s="62">
        <f>D21+H21+L21+P21+T21</f>
        <v>3743</v>
      </c>
      <c r="Y21" s="57">
        <f t="shared" si="11"/>
        <v>411</v>
      </c>
      <c r="Z21" s="30">
        <f t="shared" si="12"/>
        <v>0.12334933973589436</v>
      </c>
    </row>
    <row r="22" spans="1:26" ht="16.5" customHeight="1" thickBot="1">
      <c r="A22" s="36"/>
      <c r="B22" s="45" t="s">
        <v>0</v>
      </c>
      <c r="C22" s="32">
        <f>SUM(C6:C21)</f>
        <v>8546</v>
      </c>
      <c r="D22" s="18">
        <f>SUM(D6:D21)</f>
        <v>11917</v>
      </c>
      <c r="E22" s="18">
        <f t="shared" si="0"/>
        <v>3371</v>
      </c>
      <c r="F22" s="19">
        <f t="shared" si="1"/>
        <v>0.39445354551837114</v>
      </c>
      <c r="G22" s="46">
        <f>SUM(G6:G21)</f>
        <v>5179</v>
      </c>
      <c r="H22" s="51">
        <f>SUM(H6:H21)</f>
        <v>6651</v>
      </c>
      <c r="I22" s="18">
        <f t="shared" si="2"/>
        <v>1472</v>
      </c>
      <c r="J22" s="19">
        <f t="shared" si="3"/>
        <v>0.2842247538134775</v>
      </c>
      <c r="K22" s="46">
        <f>SUM(K6:K21)</f>
        <v>1538</v>
      </c>
      <c r="L22" s="51">
        <f>SUM(L6:L21)</f>
        <v>1893</v>
      </c>
      <c r="M22" s="18">
        <f t="shared" si="4"/>
        <v>355</v>
      </c>
      <c r="N22" s="19">
        <f t="shared" si="5"/>
        <v>0.2308192457737321</v>
      </c>
      <c r="O22" s="51">
        <f>SUM(O6:O21)</f>
        <v>7026</v>
      </c>
      <c r="P22" s="18">
        <f>SUM(P6:P21)</f>
        <v>9303</v>
      </c>
      <c r="Q22" s="18">
        <f t="shared" si="6"/>
        <v>2277</v>
      </c>
      <c r="R22" s="19">
        <f t="shared" si="7"/>
        <v>0.32408198121263876</v>
      </c>
      <c r="S22" s="32">
        <f>SUM(S6:S21)</f>
        <v>3761</v>
      </c>
      <c r="T22" s="18">
        <f>SUM(T6:T21)</f>
        <v>4397</v>
      </c>
      <c r="U22" s="18">
        <f t="shared" si="8"/>
        <v>636</v>
      </c>
      <c r="V22" s="19">
        <f t="shared" si="13"/>
        <v>0.16910396171231057</v>
      </c>
      <c r="W22" s="32">
        <f>SUM(W6:W21)</f>
        <v>26050</v>
      </c>
      <c r="X22" s="63">
        <f>SUM(X6:X21)</f>
        <v>34161</v>
      </c>
      <c r="Y22" s="32">
        <f t="shared" si="11"/>
        <v>8111</v>
      </c>
      <c r="Z22" s="19">
        <f t="shared" si="12"/>
        <v>0.311362763915547</v>
      </c>
    </row>
    <row r="23" spans="1:26" ht="16.5" customHeight="1">
      <c r="A23" s="13"/>
      <c r="B23" s="15" t="s">
        <v>55</v>
      </c>
      <c r="C23" s="13"/>
      <c r="D23" s="13"/>
      <c r="E23" s="14"/>
      <c r="F23" s="14"/>
      <c r="G23" s="13"/>
      <c r="H23" s="13"/>
      <c r="I23" s="14"/>
      <c r="J23" s="14"/>
      <c r="K23" s="14"/>
      <c r="L23" s="14"/>
      <c r="M23" s="14"/>
      <c r="N23" s="14"/>
      <c r="O23" s="13"/>
      <c r="P23" s="13"/>
      <c r="Q23" s="14"/>
      <c r="R23" s="14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13"/>
      <c r="B24" s="71"/>
      <c r="C24" s="13"/>
      <c r="D24" s="13"/>
      <c r="E24" s="14"/>
      <c r="F24" s="14"/>
      <c r="G24" s="13"/>
      <c r="H24" s="13"/>
      <c r="I24" s="14"/>
      <c r="J24" s="14"/>
      <c r="K24" s="14"/>
      <c r="L24" s="14"/>
      <c r="M24" s="14"/>
      <c r="N24" s="14"/>
      <c r="O24" s="13"/>
      <c r="P24" s="13"/>
      <c r="Q24" s="14"/>
      <c r="R24" s="14"/>
      <c r="S24" s="13"/>
      <c r="T24" s="13"/>
      <c r="U24" s="13"/>
      <c r="V24" s="13"/>
      <c r="W24" s="13"/>
      <c r="X24" s="13"/>
      <c r="Y24" s="13"/>
      <c r="Z24" s="13"/>
    </row>
    <row r="25" spans="1:26" ht="12.75">
      <c r="A25" s="13"/>
      <c r="B25" s="71"/>
      <c r="C25" s="13"/>
      <c r="D25" s="13"/>
      <c r="E25" s="14"/>
      <c r="F25" s="14"/>
      <c r="G25" s="13"/>
      <c r="H25" s="13"/>
      <c r="I25" s="14"/>
      <c r="J25" s="14"/>
      <c r="K25" s="14"/>
      <c r="L25" s="14"/>
      <c r="M25" s="14"/>
      <c r="N25" s="14"/>
      <c r="O25" s="13"/>
      <c r="P25" s="13"/>
      <c r="Q25" s="14"/>
      <c r="R25" s="14"/>
      <c r="S25" s="13"/>
      <c r="T25" s="13"/>
      <c r="U25" s="13"/>
      <c r="V25" s="13"/>
      <c r="W25" s="13"/>
      <c r="X25" s="13"/>
      <c r="Y25" s="13"/>
      <c r="Z25" s="13"/>
    </row>
    <row r="26" ht="12.75">
      <c r="B26" s="13" t="s">
        <v>53</v>
      </c>
    </row>
    <row r="27" spans="2:16" ht="12.75">
      <c r="B27" s="13" t="s">
        <v>54</v>
      </c>
      <c r="H27" s="13"/>
      <c r="P27" s="2"/>
    </row>
    <row r="28" spans="1:8" ht="12.75">
      <c r="A28" s="13"/>
      <c r="B28" s="13" t="s">
        <v>56</v>
      </c>
      <c r="H28" s="13"/>
    </row>
    <row r="29" spans="1:27" ht="12.75">
      <c r="A29" s="13"/>
      <c r="H29" s="13"/>
      <c r="O29" s="13"/>
      <c r="P29" s="22"/>
      <c r="AA29" s="26"/>
    </row>
    <row r="30" spans="1:16" ht="12.75">
      <c r="A30" s="28"/>
      <c r="B30" s="27"/>
      <c r="H30" s="13"/>
      <c r="O30" s="13"/>
      <c r="P30" s="22"/>
    </row>
    <row r="31" spans="2:16" ht="12.75">
      <c r="B31" s="14"/>
      <c r="H31" s="13"/>
      <c r="O31" s="13"/>
      <c r="P31" s="22"/>
    </row>
    <row r="32" spans="8:16" ht="12.75">
      <c r="H32" s="13"/>
      <c r="O32" s="13"/>
      <c r="P32" s="22"/>
    </row>
    <row r="33" spans="8:16" ht="12.75">
      <c r="H33" s="13"/>
      <c r="O33" s="13"/>
      <c r="P33" s="22"/>
    </row>
    <row r="34" spans="8:16" ht="12.75">
      <c r="H34" s="13"/>
      <c r="O34" s="13"/>
      <c r="P34" s="22"/>
    </row>
    <row r="35" spans="8:16" ht="12.75">
      <c r="H35" s="13"/>
      <c r="O35" s="13"/>
      <c r="P35" s="22"/>
    </row>
    <row r="36" spans="15:16" ht="12.75">
      <c r="O36" s="13"/>
      <c r="P36" s="22"/>
    </row>
    <row r="37" spans="15:16" ht="12.75">
      <c r="O37" s="13"/>
      <c r="P37" s="22"/>
    </row>
    <row r="38" spans="15:16" ht="12.75">
      <c r="O38" s="13"/>
      <c r="P38" s="22"/>
    </row>
    <row r="39" spans="15:16" ht="12.75">
      <c r="O39" s="13"/>
      <c r="P39" s="22"/>
    </row>
    <row r="40" spans="15:16" ht="12.75">
      <c r="O40" s="13"/>
      <c r="P40" s="22"/>
    </row>
    <row r="41" spans="15:16" ht="12.75">
      <c r="O41" s="13"/>
      <c r="P41" s="22"/>
    </row>
    <row r="42" spans="15:16" ht="12.75">
      <c r="O42" s="13"/>
      <c r="P42" s="22"/>
    </row>
    <row r="43" ht="12.75">
      <c r="P43" s="22"/>
    </row>
    <row r="44" spans="15:16" ht="12.75">
      <c r="O44" s="13"/>
      <c r="P44" s="22"/>
    </row>
    <row r="45" spans="16:17" ht="12.75">
      <c r="P45" s="22"/>
      <c r="Q45"/>
    </row>
  </sheetData>
  <sheetProtection/>
  <mergeCells count="13">
    <mergeCell ref="Q4:R4"/>
    <mergeCell ref="U4:V4"/>
    <mergeCell ref="G3:J3"/>
    <mergeCell ref="O3:R3"/>
    <mergeCell ref="K3:N3"/>
    <mergeCell ref="M4:N4"/>
    <mergeCell ref="A1:X1"/>
    <mergeCell ref="S3:V3"/>
    <mergeCell ref="W3:Z3"/>
    <mergeCell ref="C3:F3"/>
    <mergeCell ref="Y4:Z4"/>
    <mergeCell ref="E4:F4"/>
    <mergeCell ref="I4:J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5.28125" style="0" customWidth="1"/>
    <col min="4" max="4" width="6.7109375" style="0" customWidth="1"/>
    <col min="5" max="5" width="6.5742187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57421875" style="0" customWidth="1"/>
    <col min="16" max="16" width="5.421875" style="0" customWidth="1"/>
    <col min="17" max="17" width="6.140625" style="2" customWidth="1"/>
    <col min="18" max="18" width="6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65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3"/>
      <c r="Z1" s="13"/>
    </row>
    <row r="2" spans="1:26" s="9" customFormat="1" ht="16.5" customHeight="1" thickBot="1">
      <c r="A2" s="23"/>
      <c r="B2" s="23"/>
      <c r="C2" s="23"/>
      <c r="D2" s="23"/>
      <c r="E2" s="11"/>
      <c r="F2" s="11"/>
      <c r="G2" s="23"/>
      <c r="H2" s="23"/>
      <c r="I2" s="11"/>
      <c r="J2" s="11"/>
      <c r="K2" s="11"/>
      <c r="L2" s="11"/>
      <c r="M2" s="11"/>
      <c r="N2" s="11"/>
      <c r="O2" s="23"/>
      <c r="P2" s="23"/>
      <c r="Q2" s="11"/>
      <c r="R2" s="11"/>
      <c r="S2" s="23"/>
      <c r="T2" s="23"/>
      <c r="U2" s="23"/>
      <c r="V2" s="23"/>
      <c r="W2" s="23"/>
      <c r="X2" s="23"/>
      <c r="Y2" s="23"/>
      <c r="Z2" s="23"/>
    </row>
    <row r="3" spans="1:26" s="11" customFormat="1" ht="13.5" thickBot="1">
      <c r="A3" s="3"/>
      <c r="B3" s="42" t="s">
        <v>3</v>
      </c>
      <c r="C3" s="114" t="s">
        <v>6</v>
      </c>
      <c r="D3" s="106"/>
      <c r="E3" s="106"/>
      <c r="F3" s="107"/>
      <c r="G3" s="108" t="s">
        <v>51</v>
      </c>
      <c r="H3" s="109"/>
      <c r="I3" s="109"/>
      <c r="J3" s="110"/>
      <c r="K3" s="108" t="s">
        <v>52</v>
      </c>
      <c r="L3" s="109"/>
      <c r="M3" s="109"/>
      <c r="N3" s="110"/>
      <c r="O3" s="105" t="s">
        <v>2</v>
      </c>
      <c r="P3" s="106"/>
      <c r="Q3" s="106"/>
      <c r="R3" s="107"/>
      <c r="S3" s="114" t="s">
        <v>7</v>
      </c>
      <c r="T3" s="106"/>
      <c r="U3" s="106"/>
      <c r="V3" s="107"/>
      <c r="W3" s="114" t="s">
        <v>5</v>
      </c>
      <c r="X3" s="106"/>
      <c r="Y3" s="106"/>
      <c r="Z3" s="107"/>
    </row>
    <row r="4" spans="1:26" s="9" customFormat="1" ht="13.5" thickBot="1">
      <c r="A4" s="24"/>
      <c r="B4" s="43" t="s">
        <v>4</v>
      </c>
      <c r="C4" s="69">
        <v>2011</v>
      </c>
      <c r="D4" s="4">
        <v>2012</v>
      </c>
      <c r="E4" s="111" t="s">
        <v>1</v>
      </c>
      <c r="F4" s="112"/>
      <c r="G4" s="69">
        <v>2011</v>
      </c>
      <c r="H4" s="4">
        <v>2012</v>
      </c>
      <c r="I4" s="111" t="s">
        <v>1</v>
      </c>
      <c r="J4" s="112"/>
      <c r="K4" s="69">
        <v>2011</v>
      </c>
      <c r="L4" s="4">
        <v>2012</v>
      </c>
      <c r="M4" s="111" t="s">
        <v>1</v>
      </c>
      <c r="N4" s="112"/>
      <c r="O4" s="69">
        <v>2011</v>
      </c>
      <c r="P4" s="4">
        <v>2012</v>
      </c>
      <c r="Q4" s="111" t="s">
        <v>1</v>
      </c>
      <c r="R4" s="112"/>
      <c r="S4" s="69">
        <v>2011</v>
      </c>
      <c r="T4" s="4">
        <v>2012</v>
      </c>
      <c r="U4" s="111" t="s">
        <v>1</v>
      </c>
      <c r="V4" s="112"/>
      <c r="W4" s="69">
        <v>2011</v>
      </c>
      <c r="X4" s="70">
        <v>2012</v>
      </c>
      <c r="Y4" s="115" t="s">
        <v>1</v>
      </c>
      <c r="Z4" s="112"/>
    </row>
    <row r="5" spans="1:26" s="9" customFormat="1" ht="13.5" thickBot="1">
      <c r="A5" s="25"/>
      <c r="B5" s="44"/>
      <c r="C5" s="80"/>
      <c r="D5" s="81"/>
      <c r="E5" s="82" t="s">
        <v>57</v>
      </c>
      <c r="F5" s="83" t="s">
        <v>17</v>
      </c>
      <c r="G5" s="84"/>
      <c r="H5" s="81"/>
      <c r="I5" s="82" t="s">
        <v>57</v>
      </c>
      <c r="J5" s="83" t="s">
        <v>17</v>
      </c>
      <c r="K5" s="84"/>
      <c r="L5" s="81"/>
      <c r="M5" s="82" t="s">
        <v>57</v>
      </c>
      <c r="N5" s="83" t="s">
        <v>17</v>
      </c>
      <c r="O5" s="84"/>
      <c r="P5" s="85"/>
      <c r="Q5" s="82" t="s">
        <v>57</v>
      </c>
      <c r="R5" s="83" t="s">
        <v>17</v>
      </c>
      <c r="S5" s="101"/>
      <c r="T5" s="102"/>
      <c r="U5" s="82" t="s">
        <v>57</v>
      </c>
      <c r="V5" s="86" t="s">
        <v>17</v>
      </c>
      <c r="W5" s="66"/>
      <c r="X5" s="67"/>
      <c r="Y5" s="82" t="s">
        <v>57</v>
      </c>
      <c r="Z5" s="68" t="s">
        <v>17</v>
      </c>
    </row>
    <row r="6" spans="1:26" s="9" customFormat="1" ht="22.5" customHeight="1">
      <c r="A6" s="17">
        <v>1</v>
      </c>
      <c r="B6" s="5" t="s">
        <v>8</v>
      </c>
      <c r="C6" s="92">
        <v>338</v>
      </c>
      <c r="D6" s="75">
        <v>414</v>
      </c>
      <c r="E6" s="76">
        <f>D6-C6</f>
        <v>76</v>
      </c>
      <c r="F6" s="60">
        <f>E6/C6</f>
        <v>0.22485207100591717</v>
      </c>
      <c r="G6" s="94">
        <v>50</v>
      </c>
      <c r="H6" s="77">
        <v>87</v>
      </c>
      <c r="I6" s="76">
        <f>H6-G6</f>
        <v>37</v>
      </c>
      <c r="J6" s="60">
        <f>I6/G6</f>
        <v>0.74</v>
      </c>
      <c r="K6" s="94">
        <v>8</v>
      </c>
      <c r="L6" s="77">
        <v>18</v>
      </c>
      <c r="M6" s="76">
        <f>L6-K6</f>
        <v>10</v>
      </c>
      <c r="N6" s="60">
        <f>M6/K6</f>
        <v>1.25</v>
      </c>
      <c r="O6" s="95">
        <v>108</v>
      </c>
      <c r="P6" s="78">
        <v>156</v>
      </c>
      <c r="Q6" s="76">
        <f>P6-O6</f>
        <v>48</v>
      </c>
      <c r="R6" s="99">
        <f>Q6/O6</f>
        <v>0.4444444444444444</v>
      </c>
      <c r="S6" s="104">
        <v>40</v>
      </c>
      <c r="T6" s="35">
        <v>54</v>
      </c>
      <c r="U6" s="76">
        <f>T6-S6</f>
        <v>14</v>
      </c>
      <c r="V6" s="60">
        <f>U6/S6</f>
        <v>0.35</v>
      </c>
      <c r="W6" s="58">
        <f>C6+G6+K6+O6+S6</f>
        <v>544</v>
      </c>
      <c r="X6" s="61">
        <f>D6+H6+L6+P6+T6</f>
        <v>729</v>
      </c>
      <c r="Y6" s="59">
        <f>X6-W6</f>
        <v>185</v>
      </c>
      <c r="Z6" s="60">
        <f>Y6/W6</f>
        <v>0.3400735294117647</v>
      </c>
    </row>
    <row r="7" spans="1:26" s="9" customFormat="1" ht="22.5" customHeight="1">
      <c r="A7" s="17">
        <v>2</v>
      </c>
      <c r="B7" s="6" t="s">
        <v>9</v>
      </c>
      <c r="C7" s="72">
        <v>710</v>
      </c>
      <c r="D7" s="35">
        <v>961</v>
      </c>
      <c r="E7" s="12">
        <f aca="true" t="shared" si="0" ref="E7:E16">D7-C7</f>
        <v>251</v>
      </c>
      <c r="F7" s="20">
        <f aca="true" t="shared" si="1" ref="F7:F17">E7/C7</f>
        <v>0.35352112676056335</v>
      </c>
      <c r="G7" s="88">
        <v>205</v>
      </c>
      <c r="H7" s="37">
        <v>276</v>
      </c>
      <c r="I7" s="12">
        <f aca="true" t="shared" si="2" ref="I7:I17">H7-G7</f>
        <v>71</v>
      </c>
      <c r="J7" s="20">
        <f aca="true" t="shared" si="3" ref="J7:J17">I7/G7</f>
        <v>0.3463414634146341</v>
      </c>
      <c r="K7" s="88">
        <v>49</v>
      </c>
      <c r="L7" s="37">
        <v>68</v>
      </c>
      <c r="M7" s="12">
        <f aca="true" t="shared" si="4" ref="M7:M17">L7-K7</f>
        <v>19</v>
      </c>
      <c r="N7" s="20">
        <f aca="true" t="shared" si="5" ref="N7:N17">M7/K7</f>
        <v>0.3877551020408163</v>
      </c>
      <c r="O7" s="73">
        <v>442</v>
      </c>
      <c r="P7" s="33">
        <v>604</v>
      </c>
      <c r="Q7" s="12">
        <f aca="true" t="shared" si="6" ref="Q7:Q17">P7-O7</f>
        <v>162</v>
      </c>
      <c r="R7" s="100">
        <f aca="true" t="shared" si="7" ref="R7:R17">Q7/O7</f>
        <v>0.3665158371040724</v>
      </c>
      <c r="S7" s="103">
        <v>170</v>
      </c>
      <c r="T7" s="35">
        <v>232</v>
      </c>
      <c r="U7" s="12">
        <f aca="true" t="shared" si="8" ref="U7:U17">T7-S7</f>
        <v>62</v>
      </c>
      <c r="V7" s="20">
        <v>0</v>
      </c>
      <c r="W7" s="29">
        <f aca="true" t="shared" si="9" ref="W7:X16">C7+G7+K7+O7+S7</f>
        <v>1576</v>
      </c>
      <c r="X7" s="62">
        <f t="shared" si="9"/>
        <v>2141</v>
      </c>
      <c r="Y7" s="56">
        <f aca="true" t="shared" si="10" ref="Y7:Y17">X7-W7</f>
        <v>565</v>
      </c>
      <c r="Z7" s="20">
        <f aca="true" t="shared" si="11" ref="Z7:Z17">Y7/W7</f>
        <v>0.35850253807106597</v>
      </c>
    </row>
    <row r="8" spans="1:26" s="9" customFormat="1" ht="22.5" customHeight="1">
      <c r="A8" s="17">
        <v>3</v>
      </c>
      <c r="B8" s="7" t="s">
        <v>10</v>
      </c>
      <c r="C8" s="72">
        <v>792</v>
      </c>
      <c r="D8" s="35">
        <v>1089</v>
      </c>
      <c r="E8" s="12">
        <f t="shared" si="0"/>
        <v>297</v>
      </c>
      <c r="F8" s="20">
        <f t="shared" si="1"/>
        <v>0.375</v>
      </c>
      <c r="G8" s="88">
        <v>357</v>
      </c>
      <c r="H8" s="37">
        <v>451</v>
      </c>
      <c r="I8" s="12">
        <f t="shared" si="2"/>
        <v>94</v>
      </c>
      <c r="J8" s="20">
        <f t="shared" si="3"/>
        <v>0.26330532212885155</v>
      </c>
      <c r="K8" s="88">
        <v>56</v>
      </c>
      <c r="L8" s="37">
        <v>72</v>
      </c>
      <c r="M8" s="12">
        <f t="shared" si="4"/>
        <v>16</v>
      </c>
      <c r="N8" s="20">
        <f t="shared" si="5"/>
        <v>0.2857142857142857</v>
      </c>
      <c r="O8" s="73">
        <v>489</v>
      </c>
      <c r="P8" s="33">
        <v>651</v>
      </c>
      <c r="Q8" s="12">
        <f t="shared" si="6"/>
        <v>162</v>
      </c>
      <c r="R8" s="100">
        <f t="shared" si="7"/>
        <v>0.3312883435582822</v>
      </c>
      <c r="S8" s="103">
        <v>137</v>
      </c>
      <c r="T8" s="35">
        <v>160</v>
      </c>
      <c r="U8" s="12">
        <f t="shared" si="8"/>
        <v>23</v>
      </c>
      <c r="V8" s="20">
        <v>0</v>
      </c>
      <c r="W8" s="29">
        <f t="shared" si="9"/>
        <v>1831</v>
      </c>
      <c r="X8" s="62">
        <f t="shared" si="9"/>
        <v>2423</v>
      </c>
      <c r="Y8" s="56">
        <f t="shared" si="10"/>
        <v>592</v>
      </c>
      <c r="Z8" s="20">
        <f t="shared" si="11"/>
        <v>0.3233205898416166</v>
      </c>
    </row>
    <row r="9" spans="1:26" s="9" customFormat="1" ht="22.5" customHeight="1">
      <c r="A9" s="17">
        <v>4</v>
      </c>
      <c r="B9" s="8" t="s">
        <v>19</v>
      </c>
      <c r="C9" s="72">
        <v>1435</v>
      </c>
      <c r="D9" s="35">
        <v>2010</v>
      </c>
      <c r="E9" s="12">
        <f t="shared" si="0"/>
        <v>575</v>
      </c>
      <c r="F9" s="20">
        <f t="shared" si="1"/>
        <v>0.40069686411149824</v>
      </c>
      <c r="G9" s="88">
        <v>713</v>
      </c>
      <c r="H9" s="37">
        <v>982</v>
      </c>
      <c r="I9" s="12">
        <f t="shared" si="2"/>
        <v>269</v>
      </c>
      <c r="J9" s="20">
        <f t="shared" si="3"/>
        <v>0.37727910238429174</v>
      </c>
      <c r="K9" s="88">
        <v>199</v>
      </c>
      <c r="L9" s="37">
        <v>265</v>
      </c>
      <c r="M9" s="12">
        <f t="shared" si="4"/>
        <v>66</v>
      </c>
      <c r="N9" s="20">
        <f t="shared" si="5"/>
        <v>0.3316582914572864</v>
      </c>
      <c r="O9" s="73">
        <v>1026</v>
      </c>
      <c r="P9" s="33">
        <v>1411</v>
      </c>
      <c r="Q9" s="12">
        <f t="shared" si="6"/>
        <v>385</v>
      </c>
      <c r="R9" s="100">
        <f t="shared" si="7"/>
        <v>0.37524366471734893</v>
      </c>
      <c r="S9" s="103">
        <v>547</v>
      </c>
      <c r="T9" s="35">
        <v>698</v>
      </c>
      <c r="U9" s="12">
        <f t="shared" si="8"/>
        <v>151</v>
      </c>
      <c r="V9" s="20">
        <f aca="true" t="shared" si="12" ref="V9:V17">U9/S9</f>
        <v>0.2760511882998172</v>
      </c>
      <c r="W9" s="29">
        <f t="shared" si="9"/>
        <v>3920</v>
      </c>
      <c r="X9" s="62">
        <f t="shared" si="9"/>
        <v>5366</v>
      </c>
      <c r="Y9" s="56">
        <f t="shared" si="10"/>
        <v>1446</v>
      </c>
      <c r="Z9" s="20">
        <f t="shared" si="11"/>
        <v>0.36887755102040815</v>
      </c>
    </row>
    <row r="10" spans="1:26" s="9" customFormat="1" ht="22.5" customHeight="1">
      <c r="A10" s="17">
        <v>5</v>
      </c>
      <c r="B10" s="5" t="s">
        <v>11</v>
      </c>
      <c r="C10" s="72">
        <v>1169</v>
      </c>
      <c r="D10" s="35">
        <v>1568</v>
      </c>
      <c r="E10" s="12">
        <f t="shared" si="0"/>
        <v>399</v>
      </c>
      <c r="F10" s="20">
        <f t="shared" si="1"/>
        <v>0.3413173652694611</v>
      </c>
      <c r="G10" s="88">
        <v>852</v>
      </c>
      <c r="H10" s="37">
        <v>1064</v>
      </c>
      <c r="I10" s="12">
        <f t="shared" si="2"/>
        <v>212</v>
      </c>
      <c r="J10" s="20">
        <f t="shared" si="3"/>
        <v>0.24882629107981222</v>
      </c>
      <c r="K10" s="88">
        <v>344</v>
      </c>
      <c r="L10" s="37">
        <v>411</v>
      </c>
      <c r="M10" s="12">
        <f t="shared" si="4"/>
        <v>67</v>
      </c>
      <c r="N10" s="20">
        <f t="shared" si="5"/>
        <v>0.19476744186046513</v>
      </c>
      <c r="O10" s="73">
        <v>1295</v>
      </c>
      <c r="P10" s="33">
        <v>1528</v>
      </c>
      <c r="Q10" s="12">
        <f t="shared" si="6"/>
        <v>233</v>
      </c>
      <c r="R10" s="100">
        <f t="shared" si="7"/>
        <v>0.1799227799227799</v>
      </c>
      <c r="S10" s="103">
        <v>781</v>
      </c>
      <c r="T10" s="35">
        <v>870</v>
      </c>
      <c r="U10" s="12">
        <f t="shared" si="8"/>
        <v>89</v>
      </c>
      <c r="V10" s="20">
        <f>U10/S10</f>
        <v>0.11395646606914213</v>
      </c>
      <c r="W10" s="29">
        <f t="shared" si="9"/>
        <v>4441</v>
      </c>
      <c r="X10" s="62">
        <f t="shared" si="9"/>
        <v>5441</v>
      </c>
      <c r="Y10" s="56">
        <f t="shared" si="10"/>
        <v>1000</v>
      </c>
      <c r="Z10" s="20">
        <f t="shared" si="11"/>
        <v>0.22517451024544022</v>
      </c>
    </row>
    <row r="11" spans="1:26" s="9" customFormat="1" ht="22.5" customHeight="1">
      <c r="A11" s="17">
        <v>6</v>
      </c>
      <c r="B11" s="8" t="s">
        <v>12</v>
      </c>
      <c r="C11" s="72">
        <v>12</v>
      </c>
      <c r="D11" s="35">
        <v>14</v>
      </c>
      <c r="E11" s="12">
        <f t="shared" si="0"/>
        <v>2</v>
      </c>
      <c r="F11" s="20">
        <f t="shared" si="1"/>
        <v>0.16666666666666666</v>
      </c>
      <c r="G11" s="88">
        <v>16</v>
      </c>
      <c r="H11" s="37">
        <v>10</v>
      </c>
      <c r="I11" s="12">
        <f t="shared" si="2"/>
        <v>-6</v>
      </c>
      <c r="J11" s="20">
        <f t="shared" si="3"/>
        <v>-0.375</v>
      </c>
      <c r="K11" s="88">
        <v>8</v>
      </c>
      <c r="L11" s="37">
        <v>12</v>
      </c>
      <c r="M11" s="12">
        <f t="shared" si="4"/>
        <v>4</v>
      </c>
      <c r="N11" s="20">
        <f t="shared" si="5"/>
        <v>0.5</v>
      </c>
      <c r="O11" s="73">
        <v>14</v>
      </c>
      <c r="P11" s="33">
        <v>13</v>
      </c>
      <c r="Q11" s="12">
        <f t="shared" si="6"/>
        <v>-1</v>
      </c>
      <c r="R11" s="100">
        <f t="shared" si="7"/>
        <v>-0.07142857142857142</v>
      </c>
      <c r="S11" s="103">
        <v>15</v>
      </c>
      <c r="T11" s="35">
        <v>16</v>
      </c>
      <c r="U11" s="12">
        <f t="shared" si="8"/>
        <v>1</v>
      </c>
      <c r="V11" s="20">
        <f t="shared" si="12"/>
        <v>0.06666666666666667</v>
      </c>
      <c r="W11" s="29">
        <f t="shared" si="9"/>
        <v>65</v>
      </c>
      <c r="X11" s="62">
        <f t="shared" si="9"/>
        <v>65</v>
      </c>
      <c r="Y11" s="56">
        <f t="shared" si="10"/>
        <v>0</v>
      </c>
      <c r="Z11" s="20">
        <f t="shared" si="11"/>
        <v>0</v>
      </c>
    </row>
    <row r="12" spans="1:26" s="9" customFormat="1" ht="22.5" customHeight="1">
      <c r="A12" s="17">
        <v>7</v>
      </c>
      <c r="B12" s="5" t="s">
        <v>13</v>
      </c>
      <c r="C12" s="72">
        <v>1209</v>
      </c>
      <c r="D12" s="35">
        <v>1845</v>
      </c>
      <c r="E12" s="12">
        <f t="shared" si="0"/>
        <v>636</v>
      </c>
      <c r="F12" s="20">
        <f t="shared" si="1"/>
        <v>0.5260545905707196</v>
      </c>
      <c r="G12" s="88">
        <v>744</v>
      </c>
      <c r="H12" s="37">
        <v>1055</v>
      </c>
      <c r="I12" s="12">
        <f t="shared" si="2"/>
        <v>311</v>
      </c>
      <c r="J12" s="20">
        <f t="shared" si="3"/>
        <v>0.41801075268817206</v>
      </c>
      <c r="K12" s="88">
        <v>291</v>
      </c>
      <c r="L12" s="37">
        <v>366</v>
      </c>
      <c r="M12" s="12">
        <f t="shared" si="4"/>
        <v>75</v>
      </c>
      <c r="N12" s="20">
        <f t="shared" si="5"/>
        <v>0.25773195876288657</v>
      </c>
      <c r="O12" s="73">
        <v>1038</v>
      </c>
      <c r="P12" s="33">
        <v>1521</v>
      </c>
      <c r="Q12" s="12">
        <f t="shared" si="6"/>
        <v>483</v>
      </c>
      <c r="R12" s="100">
        <f t="shared" si="7"/>
        <v>0.4653179190751445</v>
      </c>
      <c r="S12" s="103">
        <v>651</v>
      </c>
      <c r="T12" s="35">
        <v>680</v>
      </c>
      <c r="U12" s="12">
        <f t="shared" si="8"/>
        <v>29</v>
      </c>
      <c r="V12" s="20">
        <f t="shared" si="12"/>
        <v>0.0445468509984639</v>
      </c>
      <c r="W12" s="29">
        <f t="shared" si="9"/>
        <v>3933</v>
      </c>
      <c r="X12" s="62">
        <f t="shared" si="9"/>
        <v>5467</v>
      </c>
      <c r="Y12" s="56">
        <f t="shared" si="10"/>
        <v>1534</v>
      </c>
      <c r="Z12" s="20">
        <f t="shared" si="11"/>
        <v>0.3900330536486143</v>
      </c>
    </row>
    <row r="13" spans="1:26" s="9" customFormat="1" ht="22.5" customHeight="1">
      <c r="A13" s="17">
        <v>8</v>
      </c>
      <c r="B13" s="8" t="s">
        <v>18</v>
      </c>
      <c r="C13" s="72">
        <v>286</v>
      </c>
      <c r="D13" s="35">
        <v>466</v>
      </c>
      <c r="E13" s="12">
        <f t="shared" si="0"/>
        <v>180</v>
      </c>
      <c r="F13" s="20">
        <f t="shared" si="1"/>
        <v>0.6293706293706294</v>
      </c>
      <c r="G13" s="88">
        <v>178</v>
      </c>
      <c r="H13" s="37">
        <v>297</v>
      </c>
      <c r="I13" s="12">
        <f t="shared" si="2"/>
        <v>119</v>
      </c>
      <c r="J13" s="20">
        <f t="shared" si="3"/>
        <v>0.6685393258426966</v>
      </c>
      <c r="K13" s="88">
        <v>36</v>
      </c>
      <c r="L13" s="37">
        <v>52</v>
      </c>
      <c r="M13" s="12">
        <f t="shared" si="4"/>
        <v>16</v>
      </c>
      <c r="N13" s="20">
        <f t="shared" si="5"/>
        <v>0.4444444444444444</v>
      </c>
      <c r="O13" s="73">
        <v>281</v>
      </c>
      <c r="P13" s="33">
        <v>488</v>
      </c>
      <c r="Q13" s="12">
        <f t="shared" si="6"/>
        <v>207</v>
      </c>
      <c r="R13" s="100">
        <f t="shared" si="7"/>
        <v>0.7366548042704626</v>
      </c>
      <c r="S13" s="103">
        <v>129</v>
      </c>
      <c r="T13" s="35">
        <v>221</v>
      </c>
      <c r="U13" s="12">
        <f t="shared" si="8"/>
        <v>92</v>
      </c>
      <c r="V13" s="20">
        <f t="shared" si="12"/>
        <v>0.7131782945736435</v>
      </c>
      <c r="W13" s="29">
        <f t="shared" si="9"/>
        <v>910</v>
      </c>
      <c r="X13" s="62">
        <f t="shared" si="9"/>
        <v>1524</v>
      </c>
      <c r="Y13" s="56">
        <f t="shared" si="10"/>
        <v>614</v>
      </c>
      <c r="Z13" s="20">
        <f t="shared" si="11"/>
        <v>0.6747252747252748</v>
      </c>
    </row>
    <row r="14" spans="1:26" s="9" customFormat="1" ht="22.5" customHeight="1">
      <c r="A14" s="17">
        <v>9</v>
      </c>
      <c r="B14" s="5" t="s">
        <v>14</v>
      </c>
      <c r="C14" s="72">
        <v>1734</v>
      </c>
      <c r="D14" s="35">
        <v>2438</v>
      </c>
      <c r="E14" s="12">
        <f t="shared" si="0"/>
        <v>704</v>
      </c>
      <c r="F14" s="20">
        <f t="shared" si="1"/>
        <v>0.405997693194925</v>
      </c>
      <c r="G14" s="88">
        <v>967</v>
      </c>
      <c r="H14" s="37">
        <v>1388</v>
      </c>
      <c r="I14" s="12">
        <f t="shared" si="2"/>
        <v>421</v>
      </c>
      <c r="J14" s="20">
        <f t="shared" si="3"/>
        <v>0.43536711478800416</v>
      </c>
      <c r="K14" s="88">
        <v>408</v>
      </c>
      <c r="L14" s="37">
        <v>473</v>
      </c>
      <c r="M14" s="12">
        <f t="shared" si="4"/>
        <v>65</v>
      </c>
      <c r="N14" s="20">
        <f t="shared" si="5"/>
        <v>0.15931372549019607</v>
      </c>
      <c r="O14" s="73">
        <v>1535</v>
      </c>
      <c r="P14" s="33">
        <v>1998</v>
      </c>
      <c r="Q14" s="12">
        <f t="shared" si="6"/>
        <v>463</v>
      </c>
      <c r="R14" s="100">
        <f t="shared" si="7"/>
        <v>0.301628664495114</v>
      </c>
      <c r="S14" s="103">
        <v>841</v>
      </c>
      <c r="T14" s="35">
        <v>949</v>
      </c>
      <c r="U14" s="12">
        <f t="shared" si="8"/>
        <v>108</v>
      </c>
      <c r="V14" s="21">
        <f t="shared" si="12"/>
        <v>0.12841854934601665</v>
      </c>
      <c r="W14" s="29">
        <f t="shared" si="9"/>
        <v>5485</v>
      </c>
      <c r="X14" s="62">
        <f t="shared" si="9"/>
        <v>7246</v>
      </c>
      <c r="Y14" s="56">
        <f t="shared" si="10"/>
        <v>1761</v>
      </c>
      <c r="Z14" s="20">
        <f t="shared" si="11"/>
        <v>0.3210574293527803</v>
      </c>
    </row>
    <row r="15" spans="1:26" s="9" customFormat="1" ht="22.5" customHeight="1">
      <c r="A15" s="17">
        <v>0</v>
      </c>
      <c r="B15" s="6" t="s">
        <v>15</v>
      </c>
      <c r="C15" s="72">
        <v>7</v>
      </c>
      <c r="D15" s="35">
        <v>7</v>
      </c>
      <c r="E15" s="12">
        <f t="shared" si="0"/>
        <v>0</v>
      </c>
      <c r="F15" s="20">
        <f t="shared" si="1"/>
        <v>0</v>
      </c>
      <c r="G15" s="88">
        <v>3</v>
      </c>
      <c r="H15" s="37">
        <v>4</v>
      </c>
      <c r="I15" s="12">
        <f t="shared" si="2"/>
        <v>1</v>
      </c>
      <c r="J15" s="20">
        <f t="shared" si="3"/>
        <v>0.3333333333333333</v>
      </c>
      <c r="K15" s="88">
        <v>0</v>
      </c>
      <c r="L15" s="37">
        <v>0</v>
      </c>
      <c r="M15" s="12">
        <f t="shared" si="4"/>
        <v>0</v>
      </c>
      <c r="N15" s="20" t="e">
        <f t="shared" si="5"/>
        <v>#DIV/0!</v>
      </c>
      <c r="O15" s="73">
        <v>0</v>
      </c>
      <c r="P15" s="33">
        <v>3</v>
      </c>
      <c r="Q15" s="12">
        <f t="shared" si="6"/>
        <v>3</v>
      </c>
      <c r="R15" s="100" t="e">
        <f t="shared" si="7"/>
        <v>#DIV/0!</v>
      </c>
      <c r="S15" s="103">
        <v>2</v>
      </c>
      <c r="T15" s="35">
        <v>2</v>
      </c>
      <c r="U15" s="12">
        <f t="shared" si="8"/>
        <v>0</v>
      </c>
      <c r="V15" s="20">
        <f t="shared" si="12"/>
        <v>0</v>
      </c>
      <c r="W15" s="29">
        <f t="shared" si="9"/>
        <v>12</v>
      </c>
      <c r="X15" s="62">
        <f t="shared" si="9"/>
        <v>16</v>
      </c>
      <c r="Y15" s="56">
        <f t="shared" si="10"/>
        <v>4</v>
      </c>
      <c r="Z15" s="20">
        <f t="shared" si="11"/>
        <v>0.3333333333333333</v>
      </c>
    </row>
    <row r="16" spans="1:26" s="9" customFormat="1" ht="22.5" customHeight="1" thickBot="1">
      <c r="A16" s="17" t="s">
        <v>49</v>
      </c>
      <c r="B16" s="7" t="s">
        <v>16</v>
      </c>
      <c r="C16" s="72">
        <v>854</v>
      </c>
      <c r="D16" s="35">
        <v>1105</v>
      </c>
      <c r="E16" s="12">
        <f t="shared" si="0"/>
        <v>251</v>
      </c>
      <c r="F16" s="20">
        <f t="shared" si="1"/>
        <v>0.2939110070257611</v>
      </c>
      <c r="G16" s="88">
        <v>1094</v>
      </c>
      <c r="H16" s="37">
        <v>1037</v>
      </c>
      <c r="I16" s="12">
        <f t="shared" si="2"/>
        <v>-57</v>
      </c>
      <c r="J16" s="20">
        <f t="shared" si="3"/>
        <v>-0.05210237659963437</v>
      </c>
      <c r="K16" s="88">
        <v>139</v>
      </c>
      <c r="L16" s="37">
        <v>156</v>
      </c>
      <c r="M16" s="12">
        <f t="shared" si="4"/>
        <v>17</v>
      </c>
      <c r="N16" s="20">
        <f t="shared" si="5"/>
        <v>0.1223021582733813</v>
      </c>
      <c r="O16" s="73">
        <v>798</v>
      </c>
      <c r="P16" s="33">
        <v>930</v>
      </c>
      <c r="Q16" s="12">
        <f t="shared" si="6"/>
        <v>132</v>
      </c>
      <c r="R16" s="100">
        <f t="shared" si="7"/>
        <v>0.16541353383458646</v>
      </c>
      <c r="S16" s="103">
        <v>448</v>
      </c>
      <c r="T16" s="35">
        <v>515</v>
      </c>
      <c r="U16" s="12">
        <f t="shared" si="8"/>
        <v>67</v>
      </c>
      <c r="V16" s="20">
        <f t="shared" si="12"/>
        <v>0.14955357142857142</v>
      </c>
      <c r="W16" s="29">
        <f t="shared" si="9"/>
        <v>3333</v>
      </c>
      <c r="X16" s="62">
        <f t="shared" si="9"/>
        <v>3743</v>
      </c>
      <c r="Y16" s="56">
        <f t="shared" si="10"/>
        <v>410</v>
      </c>
      <c r="Z16" s="20">
        <f t="shared" si="11"/>
        <v>0.12301230123012301</v>
      </c>
    </row>
    <row r="17" spans="1:26" ht="22.5" customHeight="1" thickBot="1">
      <c r="A17" s="36"/>
      <c r="B17" s="45" t="s">
        <v>0</v>
      </c>
      <c r="C17" s="32">
        <f>SUM(C6:C16)</f>
        <v>8546</v>
      </c>
      <c r="D17" s="18">
        <f>SUM(D6:D16)</f>
        <v>11917</v>
      </c>
      <c r="E17" s="18">
        <f>D17-C17</f>
        <v>3371</v>
      </c>
      <c r="F17" s="19">
        <f t="shared" si="1"/>
        <v>0.39445354551837114</v>
      </c>
      <c r="G17" s="46">
        <f>SUM(G6:G16)</f>
        <v>5179</v>
      </c>
      <c r="H17" s="51">
        <f>SUM(H6:H16)</f>
        <v>6651</v>
      </c>
      <c r="I17" s="18">
        <f t="shared" si="2"/>
        <v>1472</v>
      </c>
      <c r="J17" s="19">
        <f t="shared" si="3"/>
        <v>0.2842247538134775</v>
      </c>
      <c r="K17" s="46">
        <f>SUM(K6:K16)</f>
        <v>1538</v>
      </c>
      <c r="L17" s="51">
        <f>SUM(L6:L16)</f>
        <v>1893</v>
      </c>
      <c r="M17" s="18">
        <f t="shared" si="4"/>
        <v>355</v>
      </c>
      <c r="N17" s="19">
        <f t="shared" si="5"/>
        <v>0.2308192457737321</v>
      </c>
      <c r="O17" s="51">
        <f>SUM(O6:O16)</f>
        <v>7026</v>
      </c>
      <c r="P17" s="18">
        <f>SUM(P6:P16)</f>
        <v>9303</v>
      </c>
      <c r="Q17" s="18">
        <f t="shared" si="6"/>
        <v>2277</v>
      </c>
      <c r="R17" s="19">
        <f t="shared" si="7"/>
        <v>0.32408198121263876</v>
      </c>
      <c r="S17" s="97">
        <f>SUM(S6:S16)</f>
        <v>3761</v>
      </c>
      <c r="T17" s="98">
        <f>SUM(T6:T16)</f>
        <v>4397</v>
      </c>
      <c r="U17" s="18">
        <f t="shared" si="8"/>
        <v>636</v>
      </c>
      <c r="V17" s="19">
        <f t="shared" si="12"/>
        <v>0.16910396171231057</v>
      </c>
      <c r="W17" s="32">
        <f>SUM(W6:W16)</f>
        <v>26050</v>
      </c>
      <c r="X17" s="63">
        <f>SUM(X6:X16)</f>
        <v>34161</v>
      </c>
      <c r="Y17" s="32">
        <f t="shared" si="10"/>
        <v>8111</v>
      </c>
      <c r="Z17" s="19">
        <f t="shared" si="11"/>
        <v>0.311362763915547</v>
      </c>
    </row>
    <row r="18" spans="1:26" ht="12.75">
      <c r="A18" s="13"/>
      <c r="B18" s="15" t="s">
        <v>55</v>
      </c>
      <c r="C18" s="13"/>
      <c r="D18" s="13"/>
      <c r="E18" s="14"/>
      <c r="F18" s="14"/>
      <c r="G18" s="13"/>
      <c r="H18" s="13"/>
      <c r="I18" s="14"/>
      <c r="J18" s="14"/>
      <c r="K18" s="14"/>
      <c r="L18" s="14"/>
      <c r="M18" s="14"/>
      <c r="N18" s="14"/>
      <c r="O18" s="13"/>
      <c r="P18" s="13"/>
      <c r="Q18" s="14"/>
      <c r="R18" s="14"/>
      <c r="S18" s="13"/>
      <c r="T18" s="13"/>
      <c r="U18" s="13"/>
      <c r="V18" s="13"/>
      <c r="W18" s="13"/>
      <c r="X18" s="13"/>
      <c r="Y18" s="13"/>
      <c r="Z18" s="13"/>
    </row>
    <row r="20" spans="8:16" ht="12.75">
      <c r="H20" s="13"/>
      <c r="P20" s="2"/>
    </row>
    <row r="21" spans="1:8" ht="12.75">
      <c r="A21" s="13"/>
      <c r="H21" s="13"/>
    </row>
    <row r="22" spans="1:27" ht="12.75">
      <c r="A22" s="13"/>
      <c r="H22" s="13"/>
      <c r="O22" s="13"/>
      <c r="P22" s="22"/>
      <c r="AA22" s="26"/>
    </row>
    <row r="23" spans="1:16" ht="12.75">
      <c r="A23" s="28"/>
      <c r="B23" s="27"/>
      <c r="H23" s="13"/>
      <c r="O23" s="13"/>
      <c r="P23" s="22"/>
    </row>
    <row r="24" spans="2:16" ht="12.75">
      <c r="B24" s="14"/>
      <c r="H24" s="13"/>
      <c r="O24" s="13"/>
      <c r="P24" s="22"/>
    </row>
    <row r="25" spans="8:16" ht="12.75">
      <c r="H25" s="13"/>
      <c r="O25" s="13"/>
      <c r="P25" s="22"/>
    </row>
    <row r="26" spans="8:16" ht="12.75">
      <c r="H26" s="13"/>
      <c r="O26" s="13"/>
      <c r="P26" s="22"/>
    </row>
    <row r="27" spans="8:16" ht="12.75">
      <c r="H27" s="13"/>
      <c r="O27" s="13"/>
      <c r="P27" s="22"/>
    </row>
    <row r="28" spans="8:16" ht="12.75">
      <c r="H28" s="13"/>
      <c r="O28" s="13"/>
      <c r="P28" s="22"/>
    </row>
    <row r="29" spans="15:16" ht="12.75">
      <c r="O29" s="13"/>
      <c r="P29" s="22"/>
    </row>
    <row r="30" spans="15:16" ht="12.75">
      <c r="O30" s="13"/>
      <c r="P30" s="22"/>
    </row>
    <row r="31" spans="15:16" ht="12.75">
      <c r="O31" s="13"/>
      <c r="P31" s="22"/>
    </row>
    <row r="32" spans="15:16" ht="12.75">
      <c r="O32" s="13"/>
      <c r="P32" s="22"/>
    </row>
    <row r="33" spans="15:16" ht="12.75">
      <c r="O33" s="13"/>
      <c r="P33" s="22"/>
    </row>
    <row r="34" spans="15:16" ht="12.75">
      <c r="O34" s="13"/>
      <c r="P34" s="22"/>
    </row>
    <row r="35" spans="15:16" ht="12.75">
      <c r="O35" s="13"/>
      <c r="P35" s="22"/>
    </row>
    <row r="36" ht="12.75">
      <c r="P36" s="22"/>
    </row>
    <row r="37" spans="15:16" ht="12.75">
      <c r="O37" s="13"/>
      <c r="P37" s="22"/>
    </row>
    <row r="38" spans="16:17" ht="12.75">
      <c r="P38" s="22"/>
      <c r="Q38"/>
    </row>
  </sheetData>
  <sheetProtection/>
  <mergeCells count="12">
    <mergeCell ref="U4:V4"/>
    <mergeCell ref="Y4:Z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2012-05-08T06:01:04Z</cp:lastPrinted>
  <dcterms:created xsi:type="dcterms:W3CDTF">2003-11-04T06:27:00Z</dcterms:created>
  <dcterms:modified xsi:type="dcterms:W3CDTF">2012-06-07T10:27:04Z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